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540" windowWidth="30240" windowHeight="2006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List'!$B$2:$Q$13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<sst xmlns="http://schemas.openxmlformats.org/spreadsheetml/2006/main" count="108" uniqueCount="57">
  <si>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</si>
  <si>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</si>
  <si>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</si>
  <si>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</si>
  <si>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</si>
  <si>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</si>
  <si>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New Item or Replacement N/Rp </t>
  </si>
  <si>
    <t>Infra-structure needed? Yes/No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</si>
  <si>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</si>
  <si>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</si>
  <si>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</si>
  <si>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</si>
  <si>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</si>
  <si>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</si>
  <si>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</si>
  <si>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</si>
  <si>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</si>
  <si>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</si>
  <si>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</si>
  <si>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</si>
  <si>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</si>
  <si>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</si>
  <si>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</si>
  <si>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</si>
  <si>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</si>
  <si>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</si>
  <si>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</si>
  <si>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</si>
  <si>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</si>
  <si>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</si>
  <si>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</si>
  <si>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</si>
  <si>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</si>
  <si>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</si>
  <si>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</si>
  <si>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</si>
  <si>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</si>
  <si>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</si>
  <si>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</si>
  <si>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</si>
  <si>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</si>
  <si>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  GEOGRAPHY , SSH DIVISION_    Name of Point of Contact:</t>
    </r>
    <r>
      <rPr>
        <u val="single"/>
        <sz val="12"/>
        <color indexed="8"/>
        <rFont val="Times New Roman"/>
        <family val="1"/>
      </rPr>
      <t xml:space="preserve"> __Purba Fernandez__</t>
    </r>
  </si>
  <si>
    <t>GEOGRAPHY</t>
  </si>
  <si>
    <t>Needed</t>
  </si>
  <si>
    <r>
      <rPr>
        <b/>
        <sz val="10"/>
        <color indexed="8"/>
        <rFont val="Calibri"/>
        <family val="2"/>
      </rPr>
      <t>Bulltetin Board</t>
    </r>
    <r>
      <rPr>
        <sz val="10"/>
        <color indexed="8"/>
        <rFont val="Calibri"/>
        <family val="2"/>
      </rPr>
      <t>, 48" X 72" to mount large, flat, Plate Techtonics and Earthquakes Map in L23 classroom</t>
    </r>
  </si>
  <si>
    <t>V. E 1</t>
  </si>
  <si>
    <t>No</t>
  </si>
  <si>
    <t xml:space="preserve"> N </t>
  </si>
  <si>
    <r>
      <t xml:space="preserve">Earth as Art, </t>
    </r>
    <r>
      <rPr>
        <b/>
        <sz val="10"/>
        <color indexed="8"/>
        <rFont val="Calibri"/>
        <family val="2"/>
      </rPr>
      <t>Satellite Images</t>
    </r>
    <r>
      <rPr>
        <sz val="10"/>
        <color indexed="8"/>
        <rFont val="Calibri"/>
        <family val="2"/>
      </rPr>
      <t>, US Geological Survey (USGS), Set of 5 images:  Mississippi River Delta, Lena Delta, Alluvial Fan in China's Taklimakan Desert, Ganges River Delta, Volga River Delta</t>
    </r>
  </si>
  <si>
    <t>Desirable</t>
  </si>
  <si>
    <r>
      <rPr>
        <b/>
        <sz val="10"/>
        <color indexed="8"/>
        <rFont val="Calibri"/>
        <family val="2"/>
      </rPr>
      <t>Documentary Film</t>
    </r>
    <r>
      <rPr>
        <sz val="10"/>
        <color indexed="8"/>
        <rFont val="Calibri"/>
        <family val="2"/>
      </rPr>
      <t xml:space="preserve"> "This is Home, A Refugee Story" 2018, Bullfrog Films</t>
    </r>
  </si>
  <si>
    <r>
      <rPr>
        <b/>
        <sz val="10"/>
        <color indexed="8"/>
        <rFont val="Calibri"/>
        <family val="2"/>
      </rPr>
      <t>Documentary Film</t>
    </r>
    <r>
      <rPr>
        <sz val="10"/>
        <color indexed="8"/>
        <rFont val="Calibri"/>
        <family val="2"/>
      </rPr>
      <t xml:space="preserve"> "Brother Towns / Pueblos Hermanos" 2010, Bullfrog Films</t>
    </r>
  </si>
  <si>
    <t>Documentary Film "Complicit" 2019, Bullfrog Films</t>
  </si>
  <si>
    <r>
      <rPr>
        <b/>
        <sz val="10"/>
        <color indexed="8"/>
        <rFont val="Calibri"/>
        <family val="2"/>
      </rPr>
      <t>2-Map World/ USA, physical</t>
    </r>
    <r>
      <rPr>
        <sz val="10"/>
        <color indexed="8"/>
        <rFont val="Calibri"/>
        <family val="2"/>
      </rPr>
      <t xml:space="preserve"> advanced combo on a single spring roller mount; Wenschow maps; 70" X 54"</t>
    </r>
  </si>
  <si>
    <r>
      <t xml:space="preserve">2-Map World/ USA, political </t>
    </r>
    <r>
      <rPr>
        <sz val="10"/>
        <color indexed="8"/>
        <rFont val="Calibri"/>
        <family val="2"/>
      </rPr>
      <t>advanced combo on a single spring roller mount; Wenschow maps; 70" X 54"</t>
    </r>
  </si>
  <si>
    <t>N</t>
  </si>
  <si>
    <t>Photocopier with stapling capability, with service (maintenance contract)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</si>
</sst>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44" fontId="62" fillId="0" borderId="10" xfId="44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4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44" fontId="62" fillId="0" borderId="12" xfId="44" applyFont="1" applyBorder="1" applyAlignment="1">
      <alignment/>
    </xf>
    <xf numFmtId="0" fontId="62" fillId="0" borderId="12" xfId="0" applyFont="1" applyBorder="1" applyAlignment="1">
      <alignment horizontal="center"/>
    </xf>
    <xf numFmtId="0" fontId="6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 wrapText="1"/>
    </xf>
    <xf numFmtId="44" fontId="62" fillId="0" borderId="14" xfId="0" applyNumberFormat="1" applyFont="1" applyBorder="1" applyAlignment="1">
      <alignment/>
    </xf>
    <xf numFmtId="44" fontId="62" fillId="0" borderId="15" xfId="0" applyNumberFormat="1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2" fillId="0" borderId="19" xfId="0" applyFont="1" applyBorder="1" applyAlignment="1">
      <alignment vertical="top" wrapText="1"/>
    </xf>
    <xf numFmtId="0" fontId="62" fillId="0" borderId="19" xfId="0" applyFont="1" applyBorder="1" applyAlignment="1">
      <alignment vertical="top"/>
    </xf>
    <xf numFmtId="0" fontId="62" fillId="0" borderId="10" xfId="0" applyFont="1" applyBorder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74" fontId="64" fillId="0" borderId="21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4" fontId="63" fillId="0" borderId="10" xfId="0" applyNumberFormat="1" applyFont="1" applyBorder="1" applyAlignment="1">
      <alignment horizontal="left" vertical="center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44" fontId="67" fillId="0" borderId="12" xfId="0" applyNumberFormat="1" applyFont="1" applyBorder="1" applyAlignment="1">
      <alignment horizontal="left" vertical="center"/>
    </xf>
    <xf numFmtId="44" fontId="67" fillId="0" borderId="25" xfId="0" applyNumberFormat="1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68" fillId="33" borderId="24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vertical="center"/>
    </xf>
    <xf numFmtId="0" fontId="68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44" fontId="68" fillId="0" borderId="29" xfId="44" applyFont="1" applyBorder="1" applyAlignment="1">
      <alignment vertical="center"/>
    </xf>
    <xf numFmtId="44" fontId="68" fillId="0" borderId="29" xfId="44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44" fontId="68" fillId="0" borderId="31" xfId="44" applyFont="1" applyBorder="1" applyAlignment="1">
      <alignment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8" fillId="0" borderId="34" xfId="0" applyFont="1" applyBorder="1" applyAlignment="1">
      <alignment vertical="center" wrapText="1"/>
    </xf>
    <xf numFmtId="0" fontId="68" fillId="0" borderId="34" xfId="0" applyFont="1" applyBorder="1" applyAlignment="1">
      <alignment horizontal="center" vertical="center"/>
    </xf>
    <xf numFmtId="44" fontId="68" fillId="0" borderId="34" xfId="44" applyFont="1" applyBorder="1" applyAlignment="1">
      <alignment vertical="center"/>
    </xf>
    <xf numFmtId="0" fontId="69" fillId="34" borderId="26" xfId="0" applyFont="1" applyFill="1" applyBorder="1" applyAlignment="1">
      <alignment horizontal="left" vertical="center" wrapText="1"/>
    </xf>
    <xf numFmtId="0" fontId="69" fillId="34" borderId="30" xfId="0" applyFont="1" applyFill="1" applyBorder="1" applyAlignment="1">
      <alignment horizontal="left" vertical="center" wrapText="1"/>
    </xf>
    <xf numFmtId="44" fontId="68" fillId="0" borderId="27" xfId="44" applyFont="1" applyBorder="1" applyAlignment="1">
      <alignment vertical="center"/>
    </xf>
    <xf numFmtId="44" fontId="68" fillId="0" borderId="30" xfId="44" applyFont="1" applyBorder="1" applyAlignment="1">
      <alignment vertical="center"/>
    </xf>
    <xf numFmtId="0" fontId="68" fillId="33" borderId="35" xfId="0" applyFont="1" applyFill="1" applyBorder="1" applyAlignment="1">
      <alignment vertical="center"/>
    </xf>
    <xf numFmtId="0" fontId="66" fillId="0" borderId="36" xfId="0" applyFont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38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left" vertical="center" wrapText="1"/>
    </xf>
    <xf numFmtId="0" fontId="71" fillId="34" borderId="28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34" borderId="32" xfId="0" applyFont="1" applyFill="1" applyBorder="1" applyAlignment="1">
      <alignment horizontal="center" vertical="center" wrapText="1"/>
    </xf>
    <xf numFmtId="44" fontId="72" fillId="0" borderId="39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18" fillId="0" borderId="36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6" fillId="0" borderId="40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44" fontId="68" fillId="0" borderId="40" xfId="44" applyFont="1" applyBorder="1" applyAlignment="1">
      <alignment vertical="center"/>
    </xf>
    <xf numFmtId="44" fontId="68" fillId="0" borderId="39" xfId="44" applyFont="1" applyBorder="1" applyAlignment="1">
      <alignment vertical="center"/>
    </xf>
    <xf numFmtId="44" fontId="68" fillId="0" borderId="32" xfId="44" applyFont="1" applyBorder="1" applyAlignment="1">
      <alignment vertical="center"/>
    </xf>
    <xf numFmtId="0" fontId="66" fillId="0" borderId="42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44" fontId="72" fillId="0" borderId="41" xfId="0" applyNumberFormat="1" applyFont="1" applyBorder="1" applyAlignment="1">
      <alignment horizontal="left" vertical="center"/>
    </xf>
    <xf numFmtId="0" fontId="66" fillId="33" borderId="44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45" xfId="0" applyFont="1" applyFill="1" applyBorder="1" applyAlignment="1">
      <alignment horizontal="center" vertical="center" wrapText="1"/>
    </xf>
    <xf numFmtId="0" fontId="68" fillId="33" borderId="45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44" fontId="67" fillId="0" borderId="47" xfId="0" applyNumberFormat="1" applyFont="1" applyBorder="1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44" fontId="68" fillId="0" borderId="28" xfId="44" applyFont="1" applyBorder="1" applyAlignment="1">
      <alignment vertical="center"/>
    </xf>
    <xf numFmtId="0" fontId="64" fillId="0" borderId="48" xfId="0" applyFont="1" applyBorder="1" applyAlignment="1">
      <alignment horizontal="center" vertical="center" wrapText="1"/>
    </xf>
    <xf numFmtId="44" fontId="63" fillId="0" borderId="14" xfId="0" applyNumberFormat="1" applyFont="1" applyBorder="1" applyAlignment="1">
      <alignment horizontal="left" vertical="center"/>
    </xf>
    <xf numFmtId="0" fontId="62" fillId="0" borderId="49" xfId="0" applyFont="1" applyBorder="1" applyAlignment="1">
      <alignment/>
    </xf>
    <xf numFmtId="0" fontId="66" fillId="0" borderId="50" xfId="0" applyFont="1" applyBorder="1" applyAlignment="1">
      <alignment horizontal="center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vertical="top" wrapText="1"/>
    </xf>
    <xf numFmtId="44" fontId="63" fillId="0" borderId="47" xfId="0" applyNumberFormat="1" applyFont="1" applyBorder="1" applyAlignment="1">
      <alignment horizontal="left" vertical="center"/>
    </xf>
    <xf numFmtId="44" fontId="63" fillId="0" borderId="12" xfId="0" applyNumberFormat="1" applyFont="1" applyBorder="1" applyAlignment="1">
      <alignment horizontal="left" vertical="center"/>
    </xf>
    <xf numFmtId="0" fontId="62" fillId="0" borderId="25" xfId="0" applyFont="1" applyBorder="1" applyAlignment="1">
      <alignment/>
    </xf>
    <xf numFmtId="0" fontId="62" fillId="0" borderId="51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center" wrapText="1"/>
    </xf>
    <xf numFmtId="44" fontId="62" fillId="0" borderId="48" xfId="0" applyNumberFormat="1" applyFont="1" applyBorder="1" applyAlignment="1">
      <alignment/>
    </xf>
    <xf numFmtId="0" fontId="72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62" fillId="0" borderId="52" xfId="0" applyFont="1" applyBorder="1" applyAlignment="1">
      <alignment vertical="top" wrapText="1"/>
    </xf>
    <xf numFmtId="0" fontId="62" fillId="0" borderId="29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top" wrapText="1"/>
    </xf>
    <xf numFmtId="0" fontId="68" fillId="0" borderId="52" xfId="0" applyFont="1" applyBorder="1" applyAlignment="1">
      <alignment horizontal="left" vertical="top" wrapText="1"/>
    </xf>
    <xf numFmtId="0" fontId="74" fillId="0" borderId="54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44" fontId="67" fillId="0" borderId="36" xfId="0" applyNumberFormat="1" applyFont="1" applyBorder="1" applyAlignment="1">
      <alignment horizontal="right" vertical="center"/>
    </xf>
    <xf numFmtId="44" fontId="67" fillId="0" borderId="33" xfId="0" applyNumberFormat="1" applyFont="1" applyBorder="1" applyAlignment="1">
      <alignment horizontal="right" vertical="center"/>
    </xf>
    <xf numFmtId="44" fontId="67" fillId="0" borderId="57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wrapText="1"/>
    </xf>
    <xf numFmtId="0" fontId="62" fillId="0" borderId="52" xfId="0" applyFont="1" applyBorder="1" applyAlignment="1">
      <alignment horizontal="left" wrapText="1"/>
    </xf>
    <xf numFmtId="0" fontId="62" fillId="0" borderId="43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2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112" zoomScaleNormal="112" zoomScalePageLayoutView="0" workbookViewId="0" topLeftCell="A1">
      <selection activeCell="A2" sqref="A2"/>
    </sheetView>
  </sheetViews>
  <sheetFormatPr defaultColWidth="11.00390625" defaultRowHeight="15.75"/>
  <cols>
    <col min="1" max="1" width="10.875" style="43" customWidth="1"/>
    <col min="2" max="2" width="16.125" style="78" customWidth="1"/>
    <col min="3" max="3" width="33.875" style="43" customWidth="1"/>
    <col min="4" max="4" width="8.625" style="43" customWidth="1"/>
    <col min="5" max="5" width="8.375" style="44" customWidth="1"/>
    <col min="6" max="6" width="9.625" style="44" customWidth="1"/>
    <col min="7" max="7" width="8.375" style="44" customWidth="1"/>
    <col min="8" max="8" width="12.50390625" style="43" customWidth="1"/>
    <col min="9" max="9" width="6.00390625" style="43" customWidth="1"/>
    <col min="10" max="12" width="10.125" style="43" customWidth="1"/>
    <col min="13" max="13" width="13.125" style="79" customWidth="1"/>
    <col min="14" max="17" width="10.875" style="44" customWidth="1"/>
    <col min="18" max="18" width="12.375" style="43" bestFit="1" customWidth="1"/>
    <col min="19" max="19" width="17.125" style="43" customWidth="1"/>
    <col min="20" max="16384" width="10.875" style="43" customWidth="1"/>
  </cols>
  <sheetData>
    <row r="1" spans="2:13" ht="12.75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7" ht="36" customHeight="1">
      <c r="B2" s="120" t="s">
        <v>41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2:17" ht="107.25" customHeight="1" thickBot="1">
      <c r="B3" s="123" t="s">
        <v>31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2:18" ht="21" customHeight="1" thickBot="1">
      <c r="B4" s="76"/>
      <c r="C4" s="45"/>
      <c r="D4" s="45"/>
      <c r="E4" s="50"/>
      <c r="F4" s="50"/>
      <c r="G4" s="50"/>
      <c r="H4" s="45"/>
      <c r="I4" s="45"/>
      <c r="J4" s="45"/>
      <c r="K4" s="45"/>
      <c r="L4" s="45"/>
      <c r="M4" s="84"/>
      <c r="N4" s="125" t="s">
        <v>21</v>
      </c>
      <c r="O4" s="126"/>
      <c r="P4" s="126"/>
      <c r="Q4" s="126"/>
      <c r="R4" s="127"/>
    </row>
    <row r="5" spans="1:19" s="46" customFormat="1" ht="66" thickBot="1">
      <c r="A5" s="63" t="s">
        <v>39</v>
      </c>
      <c r="B5" s="80" t="s">
        <v>29</v>
      </c>
      <c r="C5" s="83" t="s">
        <v>32</v>
      </c>
      <c r="D5" s="63" t="s">
        <v>25</v>
      </c>
      <c r="E5" s="63" t="s">
        <v>7</v>
      </c>
      <c r="F5" s="64" t="s">
        <v>6</v>
      </c>
      <c r="G5" s="63" t="s">
        <v>8</v>
      </c>
      <c r="H5" s="64" t="s">
        <v>3</v>
      </c>
      <c r="I5" s="73" t="s">
        <v>40</v>
      </c>
      <c r="J5" s="90" t="s">
        <v>26</v>
      </c>
      <c r="K5" s="63" t="s">
        <v>27</v>
      </c>
      <c r="L5" s="91" t="s">
        <v>28</v>
      </c>
      <c r="M5" s="92" t="s">
        <v>5</v>
      </c>
      <c r="N5" s="94" t="s">
        <v>18</v>
      </c>
      <c r="O5" s="74" t="s">
        <v>19</v>
      </c>
      <c r="P5" s="74" t="s">
        <v>33</v>
      </c>
      <c r="Q5" s="74" t="s">
        <v>20</v>
      </c>
      <c r="R5" s="75" t="s">
        <v>34</v>
      </c>
      <c r="S5" s="100" t="s">
        <v>35</v>
      </c>
    </row>
    <row r="6" spans="1:18" s="46" customFormat="1" ht="45">
      <c r="A6" s="51" t="s">
        <v>42</v>
      </c>
      <c r="B6" s="68" t="s">
        <v>43</v>
      </c>
      <c r="C6" s="25" t="s">
        <v>44</v>
      </c>
      <c r="D6" s="59" t="s">
        <v>45</v>
      </c>
      <c r="E6" s="61" t="s">
        <v>46</v>
      </c>
      <c r="F6" s="60" t="s">
        <v>47</v>
      </c>
      <c r="G6" s="61">
        <v>20</v>
      </c>
      <c r="H6" s="62">
        <v>175</v>
      </c>
      <c r="I6" s="85">
        <v>1</v>
      </c>
      <c r="J6" s="88">
        <v>175</v>
      </c>
      <c r="K6" s="71">
        <v>17</v>
      </c>
      <c r="L6" s="62">
        <v>20</v>
      </c>
      <c r="M6" s="81">
        <f aca="true" t="shared" si="0" ref="M6:M11">J6+K6+L6</f>
        <v>212</v>
      </c>
      <c r="N6" s="95"/>
      <c r="O6" s="38"/>
      <c r="P6" s="38"/>
      <c r="Q6" s="38"/>
      <c r="R6" s="72"/>
    </row>
    <row r="7" spans="1:18" s="46" customFormat="1" ht="75">
      <c r="A7" s="52"/>
      <c r="B7" s="69" t="s">
        <v>49</v>
      </c>
      <c r="C7" s="25" t="s">
        <v>48</v>
      </c>
      <c r="D7" s="59" t="s">
        <v>45</v>
      </c>
      <c r="E7" s="61" t="s">
        <v>46</v>
      </c>
      <c r="F7" s="60" t="s">
        <v>47</v>
      </c>
      <c r="G7" s="54">
        <v>10</v>
      </c>
      <c r="H7" s="57">
        <v>125</v>
      </c>
      <c r="I7" s="85">
        <v>1</v>
      </c>
      <c r="J7" s="89">
        <v>125</v>
      </c>
      <c r="K7" s="70">
        <v>13</v>
      </c>
      <c r="L7" s="62">
        <v>20</v>
      </c>
      <c r="M7" s="81">
        <f t="shared" si="0"/>
        <v>158</v>
      </c>
      <c r="N7" s="96"/>
      <c r="O7" s="39"/>
      <c r="P7" s="39"/>
      <c r="Q7" s="39"/>
      <c r="R7" s="47"/>
    </row>
    <row r="8" spans="1:18" s="46" customFormat="1" ht="30">
      <c r="A8" s="52"/>
      <c r="B8" s="69" t="s">
        <v>49</v>
      </c>
      <c r="C8" s="25" t="s">
        <v>50</v>
      </c>
      <c r="D8" s="59" t="s">
        <v>45</v>
      </c>
      <c r="E8" s="61" t="s">
        <v>46</v>
      </c>
      <c r="F8" s="60" t="s">
        <v>47</v>
      </c>
      <c r="G8" s="55">
        <v>10</v>
      </c>
      <c r="H8" s="57">
        <v>350</v>
      </c>
      <c r="I8" s="85">
        <v>1</v>
      </c>
      <c r="J8" s="89">
        <v>350</v>
      </c>
      <c r="K8" s="70">
        <v>35</v>
      </c>
      <c r="L8" s="62">
        <v>15</v>
      </c>
      <c r="M8" s="81">
        <f t="shared" si="0"/>
        <v>400</v>
      </c>
      <c r="N8" s="96"/>
      <c r="O8" s="39"/>
      <c r="P8" s="39"/>
      <c r="Q8" s="39"/>
      <c r="R8" s="47"/>
    </row>
    <row r="9" spans="1:18" s="46" customFormat="1" ht="30">
      <c r="A9" s="52"/>
      <c r="B9" s="69" t="s">
        <v>49</v>
      </c>
      <c r="C9" s="115" t="s">
        <v>51</v>
      </c>
      <c r="D9" s="59" t="s">
        <v>45</v>
      </c>
      <c r="E9" s="61" t="s">
        <v>46</v>
      </c>
      <c r="F9" s="60" t="s">
        <v>47</v>
      </c>
      <c r="G9" s="55">
        <v>10</v>
      </c>
      <c r="H9" s="57">
        <v>250</v>
      </c>
      <c r="I9" s="85">
        <v>1</v>
      </c>
      <c r="J9" s="89">
        <v>250</v>
      </c>
      <c r="K9" s="70">
        <v>25</v>
      </c>
      <c r="L9" s="62">
        <v>15</v>
      </c>
      <c r="M9" s="81">
        <f t="shared" si="0"/>
        <v>290</v>
      </c>
      <c r="N9" s="96"/>
      <c r="O9" s="39"/>
      <c r="P9" s="39"/>
      <c r="Q9" s="39"/>
      <c r="R9" s="47"/>
    </row>
    <row r="10" spans="1:18" s="46" customFormat="1" ht="30">
      <c r="A10" s="52"/>
      <c r="B10" s="69" t="s">
        <v>49</v>
      </c>
      <c r="C10" s="116" t="s">
        <v>52</v>
      </c>
      <c r="D10" s="59" t="s">
        <v>45</v>
      </c>
      <c r="E10" s="61" t="s">
        <v>46</v>
      </c>
      <c r="F10" s="60" t="s">
        <v>47</v>
      </c>
      <c r="G10" s="55">
        <v>10</v>
      </c>
      <c r="H10" s="57">
        <v>350</v>
      </c>
      <c r="I10" s="85">
        <v>1</v>
      </c>
      <c r="J10" s="89">
        <v>350</v>
      </c>
      <c r="K10" s="70">
        <v>35</v>
      </c>
      <c r="L10" s="62">
        <v>15</v>
      </c>
      <c r="M10" s="81">
        <f t="shared" si="0"/>
        <v>400</v>
      </c>
      <c r="N10" s="96"/>
      <c r="O10" s="39"/>
      <c r="P10" s="39"/>
      <c r="Q10" s="39"/>
      <c r="R10" s="47"/>
    </row>
    <row r="11" spans="1:18" ht="45">
      <c r="A11" s="52"/>
      <c r="B11" s="69" t="s">
        <v>49</v>
      </c>
      <c r="C11" s="117" t="s">
        <v>53</v>
      </c>
      <c r="D11" s="59" t="s">
        <v>45</v>
      </c>
      <c r="E11" s="61" t="s">
        <v>46</v>
      </c>
      <c r="F11" s="60" t="s">
        <v>47</v>
      </c>
      <c r="G11" s="55">
        <v>10</v>
      </c>
      <c r="H11" s="57">
        <v>299</v>
      </c>
      <c r="I11" s="86">
        <v>1</v>
      </c>
      <c r="J11" s="89">
        <v>299</v>
      </c>
      <c r="K11" s="70">
        <v>30</v>
      </c>
      <c r="L11" s="58">
        <v>30</v>
      </c>
      <c r="M11" s="81">
        <f t="shared" si="0"/>
        <v>359</v>
      </c>
      <c r="N11" s="97"/>
      <c r="O11" s="48"/>
      <c r="P11" s="48"/>
      <c r="Q11" s="48"/>
      <c r="R11" s="40"/>
    </row>
    <row r="12" spans="1:18" ht="45">
      <c r="A12" s="52"/>
      <c r="B12" s="69" t="s">
        <v>49</v>
      </c>
      <c r="C12" s="118" t="s">
        <v>54</v>
      </c>
      <c r="D12" s="59" t="s">
        <v>45</v>
      </c>
      <c r="E12" s="61" t="s">
        <v>46</v>
      </c>
      <c r="F12" s="60" t="s">
        <v>47</v>
      </c>
      <c r="G12" s="55">
        <v>10</v>
      </c>
      <c r="H12" s="58">
        <v>299</v>
      </c>
      <c r="I12" s="86">
        <v>1</v>
      </c>
      <c r="J12" s="89">
        <v>299</v>
      </c>
      <c r="K12" s="70">
        <v>30</v>
      </c>
      <c r="L12" s="58">
        <v>30</v>
      </c>
      <c r="M12" s="81">
        <f>J12+K12+L12</f>
        <v>359</v>
      </c>
      <c r="N12" s="97"/>
      <c r="O12" s="48"/>
      <c r="P12" s="48"/>
      <c r="Q12" s="48"/>
      <c r="R12" s="40"/>
    </row>
    <row r="13" spans="1:18" ht="16.5" customHeight="1" thickBot="1">
      <c r="A13" s="53"/>
      <c r="B13" s="77"/>
      <c r="C13" s="65"/>
      <c r="D13" s="53"/>
      <c r="E13" s="56"/>
      <c r="F13" s="66"/>
      <c r="G13" s="56"/>
      <c r="H13" s="67"/>
      <c r="I13" s="87"/>
      <c r="J13" s="87"/>
      <c r="K13" s="101"/>
      <c r="L13" s="66"/>
      <c r="M13" s="81">
        <f>J13+K13+L13</f>
        <v>0</v>
      </c>
      <c r="N13" s="98"/>
      <c r="O13" s="49"/>
      <c r="P13" s="49"/>
      <c r="Q13" s="49"/>
      <c r="R13" s="47"/>
    </row>
    <row r="14" spans="1:18" ht="48.75" customHeight="1" thickBot="1">
      <c r="A14" s="128" t="s">
        <v>22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  <c r="L14" s="130"/>
      <c r="M14" s="93">
        <f aca="true" t="shared" si="1" ref="M14:R14">SUM(M6:M13)</f>
        <v>2178</v>
      </c>
      <c r="N14" s="99">
        <f t="shared" si="1"/>
        <v>0</v>
      </c>
      <c r="O14" s="41">
        <f t="shared" si="1"/>
        <v>0</v>
      </c>
      <c r="P14" s="41">
        <f t="shared" si="1"/>
        <v>0</v>
      </c>
      <c r="Q14" s="41">
        <f t="shared" si="1"/>
        <v>0</v>
      </c>
      <c r="R14" s="42">
        <f t="shared" si="1"/>
        <v>0</v>
      </c>
    </row>
  </sheetData>
  <sheetProtection/>
  <mergeCells count="5">
    <mergeCell ref="B1:M1"/>
    <mergeCell ref="B2:Q2"/>
    <mergeCell ref="B3:Q3"/>
    <mergeCell ref="N4:R4"/>
    <mergeCell ref="A14:L1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10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10.875" style="14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3.5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6" ht="36" customHeight="1">
      <c r="B2" s="132" t="s">
        <v>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2:16" ht="27" customHeight="1" thickBot="1">
      <c r="B3" s="135" t="s">
        <v>23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37" t="s">
        <v>21</v>
      </c>
      <c r="N4" s="138"/>
      <c r="O4" s="138"/>
      <c r="P4" s="138"/>
      <c r="Q4" s="138"/>
      <c r="R4" s="104"/>
    </row>
    <row r="5" spans="1:18" s="12" customFormat="1" ht="69" thickBot="1">
      <c r="A5" s="8" t="s">
        <v>17</v>
      </c>
      <c r="B5" s="80" t="s">
        <v>29</v>
      </c>
      <c r="C5" s="112" t="s">
        <v>24</v>
      </c>
      <c r="D5" s="63" t="s">
        <v>7</v>
      </c>
      <c r="E5" s="64" t="s">
        <v>6</v>
      </c>
      <c r="F5" s="63" t="s">
        <v>8</v>
      </c>
      <c r="G5" s="64" t="s">
        <v>3</v>
      </c>
      <c r="H5" s="73" t="s">
        <v>4</v>
      </c>
      <c r="I5" s="90" t="s">
        <v>26</v>
      </c>
      <c r="J5" s="63" t="s">
        <v>27</v>
      </c>
      <c r="K5" s="63" t="s">
        <v>28</v>
      </c>
      <c r="L5" s="114" t="s">
        <v>5</v>
      </c>
      <c r="M5" s="94" t="s">
        <v>18</v>
      </c>
      <c r="N5" s="74" t="s">
        <v>19</v>
      </c>
      <c r="O5" s="74" t="s">
        <v>33</v>
      </c>
      <c r="P5" s="74" t="s">
        <v>20</v>
      </c>
      <c r="Q5" s="75" t="s">
        <v>34</v>
      </c>
      <c r="R5" s="105" t="s">
        <v>35</v>
      </c>
    </row>
    <row r="6" spans="1:18" s="12" customFormat="1" ht="44.25" customHeight="1">
      <c r="A6" s="28"/>
      <c r="B6" s="29"/>
      <c r="C6" s="111"/>
      <c r="D6" s="26"/>
      <c r="E6" s="26"/>
      <c r="F6" s="26"/>
      <c r="G6" s="31"/>
      <c r="H6" s="30"/>
      <c r="I6" s="31">
        <f>G6*H6</f>
        <v>0</v>
      </c>
      <c r="J6" s="102"/>
      <c r="K6" s="102"/>
      <c r="L6" s="113">
        <f>I6+J6+K6</f>
        <v>0</v>
      </c>
      <c r="M6" s="106"/>
      <c r="N6" s="35"/>
      <c r="O6" s="35"/>
      <c r="P6" s="35"/>
      <c r="Q6" s="35"/>
      <c r="R6" s="107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02"/>
      <c r="K7" s="102"/>
      <c r="L7" s="16">
        <f>I7+J7+K7</f>
        <v>0</v>
      </c>
      <c r="M7" s="106"/>
      <c r="N7" s="35"/>
      <c r="O7" s="35"/>
      <c r="P7" s="35"/>
      <c r="Q7" s="36"/>
      <c r="R7" s="107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02"/>
      <c r="K8" s="102"/>
      <c r="L8" s="16">
        <f>I8+J8+K8</f>
        <v>0</v>
      </c>
      <c r="M8" s="106"/>
      <c r="N8" s="35"/>
      <c r="O8" s="35"/>
      <c r="P8" s="35"/>
      <c r="Q8" s="36"/>
      <c r="R8" s="107"/>
    </row>
    <row r="9" spans="1:18" ht="48.75" customHeight="1" thickBot="1">
      <c r="A9" s="37" t="s">
        <v>22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03">
        <f aca="true" t="shared" si="0" ref="L9:Q9">SUM(L6:L8)</f>
        <v>0</v>
      </c>
      <c r="M9" s="108">
        <f t="shared" si="0"/>
        <v>0</v>
      </c>
      <c r="N9" s="109">
        <f t="shared" si="0"/>
        <v>0</v>
      </c>
      <c r="O9" s="109">
        <f t="shared" si="0"/>
        <v>0</v>
      </c>
      <c r="P9" s="109">
        <f t="shared" si="0"/>
        <v>0</v>
      </c>
      <c r="Q9" s="109">
        <f t="shared" si="0"/>
        <v>0</v>
      </c>
      <c r="R9" s="110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5" sqref="D5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15.75">
      <c r="B2" s="139" t="s">
        <v>37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5" ht="43.5" customHeight="1">
      <c r="B3" s="141" t="s">
        <v>38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55.5" customHeight="1" thickBot="1">
      <c r="B4" s="143" t="s">
        <v>15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6" s="1" customFormat="1" ht="72" customHeight="1">
      <c r="A5" s="23" t="s">
        <v>16</v>
      </c>
      <c r="B5" s="20" t="s">
        <v>2</v>
      </c>
      <c r="C5" s="8" t="s">
        <v>9</v>
      </c>
      <c r="D5" s="8" t="s">
        <v>12</v>
      </c>
      <c r="E5" s="8" t="s">
        <v>7</v>
      </c>
      <c r="F5" s="8" t="s">
        <v>6</v>
      </c>
      <c r="G5" s="8" t="s">
        <v>8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13</v>
      </c>
      <c r="M5" s="35" t="s">
        <v>14</v>
      </c>
      <c r="N5" s="35" t="s">
        <v>11</v>
      </c>
      <c r="O5" s="35" t="s">
        <v>10</v>
      </c>
      <c r="P5" s="27" t="s">
        <v>30</v>
      </c>
    </row>
    <row r="6" spans="1:16" ht="15.75">
      <c r="A6" s="24" t="s">
        <v>42</v>
      </c>
      <c r="B6" s="21" t="s">
        <v>43</v>
      </c>
      <c r="C6" s="2" t="s">
        <v>56</v>
      </c>
      <c r="D6" s="2"/>
      <c r="E6" s="2" t="s">
        <v>55</v>
      </c>
      <c r="F6" s="2" t="s">
        <v>55</v>
      </c>
      <c r="G6" s="2">
        <v>20</v>
      </c>
      <c r="H6" s="3">
        <v>9000</v>
      </c>
      <c r="I6" s="4">
        <v>1</v>
      </c>
      <c r="J6" s="2">
        <v>1000</v>
      </c>
      <c r="K6" s="16">
        <f>H6*I6+J6</f>
        <v>10000</v>
      </c>
      <c r="L6" s="36"/>
      <c r="M6" s="82"/>
      <c r="N6" s="82"/>
      <c r="O6" s="82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aca="true" t="shared" si="0" ref="K7:K20">H7*I7</f>
        <v>0</v>
      </c>
      <c r="L7" s="36"/>
      <c r="M7" s="82"/>
      <c r="N7" s="82"/>
      <c r="O7" s="82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82"/>
      <c r="N8" s="82"/>
      <c r="O8" s="82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82"/>
      <c r="N9" s="82"/>
      <c r="O9" s="82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82"/>
      <c r="N10" s="82"/>
      <c r="O10" s="82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82"/>
      <c r="N11" s="82"/>
      <c r="O11" s="82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82"/>
      <c r="N12" s="82"/>
      <c r="O12" s="82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82"/>
      <c r="N13" s="82"/>
      <c r="O13" s="82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82"/>
      <c r="N14" s="82"/>
      <c r="O14" s="82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82"/>
      <c r="N15" s="82"/>
      <c r="O15" s="82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82"/>
      <c r="N16" s="82"/>
      <c r="O16" s="82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82"/>
      <c r="N17" s="82"/>
      <c r="O17" s="82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82"/>
      <c r="N18" s="82"/>
      <c r="O18" s="82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82"/>
      <c r="N19" s="82"/>
      <c r="O19" s="82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82"/>
      <c r="N20" s="82"/>
      <c r="O20" s="82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9000</v>
      </c>
      <c r="I21" s="7"/>
      <c r="J21" s="5"/>
      <c r="K21" s="6">
        <f>SUM(K6:K20)</f>
        <v>10000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2019-05-22T20:13:38Z</dcterms:modified>
  <cp:category/>
  <cp:version/>
  <cp:contentType/>
  <cp:contentStatus/>
</cp:coreProperties>
</file>