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0" yWindow="2180" windowWidth="32767" windowHeight="15580" activeTab="0"/>
  </bookViews>
  <sheets>
    <sheet name="Sheet1" sheetId="1" r:id="rId1"/>
  </sheets>
  <definedNames/>
  <calcPr fullCalcOnLoad="1"/>
</workbook>
</file>

<file path=xl/sharedStrings.xml><?xml version="1.0" encoding="utf-8"?>
<sst xmlns="http://schemas.openxmlformats.org/spreadsheetml/2006/main" count="64" uniqueCount="47">
  <si>
    <t>To be completed by  IPBT</t>
  </si>
  <si>
    <t>Other/Notes</t>
  </si>
  <si>
    <t xml:space="preserve">
Department</t>
  </si>
  <si>
    <t>Priority: Critical, Needed, Desirable</t>
  </si>
  <si>
    <r>
      <t xml:space="preserve">Category:
</t>
    </r>
    <r>
      <rPr>
        <sz val="9"/>
        <rFont val="Times New Roman"/>
        <family val="1"/>
      </rPr>
      <t>Equipment,
Facility, or
Other</t>
    </r>
  </si>
  <si>
    <t xml:space="preserve">Item(please remember, the subtotal value must be over $100) </t>
  </si>
  <si>
    <t>Enter Justification</t>
  </si>
  <si>
    <t>Section of APRU it is listed in (e.g. V.E.1 or V.F.1)</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</si>
  <si>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</si>
  <si>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</si>
  <si>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</si>
  <si>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</si>
  <si>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</si>
  <si>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</si>
  <si>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</si>
  <si>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</si>
  <si>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</si>
  <si>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</si>
  <si>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</si>
  <si>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</si>
  <si>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</si>
  <si>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Facilities</t>
  </si>
  <si>
    <t>Physics</t>
  </si>
  <si>
    <t>needed</t>
  </si>
  <si>
    <t>Dell Laptop E5540</t>
  </si>
  <si>
    <t>Increase from 20 because of recent equipment failure in modern physics lab</t>
  </si>
  <si>
    <t>Critical</t>
  </si>
  <si>
    <t>Tekpower TP3005T DC Power Supply</t>
  </si>
  <si>
    <t>Handheld DMM (Etekcity MSR-R500)</t>
  </si>
  <si>
    <t>Lasers Pasco se 9449A</t>
  </si>
  <si>
    <t>Sigilent Technologies SMD2045X Digital Multimet10</t>
  </si>
  <si>
    <t>Ohaus Scout Pro Digial Balance (200g)</t>
  </si>
  <si>
    <t>Screen target set (Pasco os 8485)</t>
  </si>
  <si>
    <t>Super Pulley with mounting rod (Pasco ME 9499)</t>
  </si>
  <si>
    <t>rotating base set pasco (os 8486)</t>
  </si>
  <si>
    <t>Hand pumps</t>
  </si>
  <si>
    <t>Total Requests</t>
  </si>
  <si>
    <t>In our labs for electricty and magnetism, with no physics tech to fix the broken equipment (which just keeps piling up with no remorse), we are critically in need of new equipment. We are now having to have three people per set up rather than two because of broken equipment.</t>
  </si>
  <si>
    <t>In our optics labs (4C and 2C) our lasers have not been replaced in twenty years. Again, broken equipment and no means to fix it, leaves our program in dire need of equipment updates.</t>
  </si>
  <si>
    <t>We have had several digital balances go belly up and now, only one or two are left. Almost all our labs will use this equipment</t>
  </si>
  <si>
    <t>This stuff is needed to replace the lost and broken ones for our optics experiments from over a period of many years.</t>
  </si>
  <si>
    <t>Used for optics labs and we need some more.</t>
  </si>
  <si>
    <t>Used to evacualte chambers in 4C labs. We are getting low on them.</t>
  </si>
  <si>
    <t>Like above, we need replacements for equipment that can't be maintained by a non-existent physics tech. We are getting very low on these devices used in a variety of labs.</t>
  </si>
  <si>
    <t>Our current laptops are so old our computer tech, Ching Bays, says she can hardly keep them going anymore with updates. Almost all of our lab classes use these computers.</t>
  </si>
  <si>
    <t>Our electricity labs are getting low on this equipment as it is broken, one piece at a time, over many years.</t>
  </si>
  <si>
    <t>Again, from wear and tear over many years, our pulleys are becoming useless and give poor results. All our mechanics labs use this equipment.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</si>
</sst>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s>
  <fonts count="54">
    <font>
      <sz val="11"/>
      <color theme="1"/>
      <name val="Calibri"/>
      <family val="2"/>
    </font>
    <font>
      <sz val="11"/>
      <color indexed="8"/>
      <name val="Calibri"/>
      <family val="2"/>
    </font>
    <font>
      <b/>
      <sz val="9"/>
      <name val="Times New Roman"/>
      <family val="1"/>
    </font>
    <font>
      <sz val="9"/>
      <name val="Times New Roman"/>
      <family val="1"/>
    </font>
    <font>
      <b/>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Times New Roman"/>
      <family val="1"/>
    </font>
    <font>
      <b/>
      <sz val="12"/>
      <color indexed="10"/>
      <name val="Times New Roman"/>
      <family val="1"/>
    </font>
    <font>
      <sz val="10"/>
      <color indexed="8"/>
      <name val="Times New Roman"/>
      <family val="1"/>
    </font>
    <font>
      <b/>
      <sz val="11"/>
      <color indexed="8"/>
      <name val="Times New Roman"/>
      <family val="1"/>
    </font>
    <font>
      <sz val="12"/>
      <color indexed="10"/>
      <name val="Times New Roman"/>
      <family val="1"/>
    </font>
    <font>
      <b/>
      <sz val="12"/>
      <color indexed="8"/>
      <name val="Times New Roman"/>
      <family val="1"/>
    </font>
    <font>
      <b/>
      <sz val="18"/>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9"/>
      <color theme="1"/>
      <name val="Times New Roman"/>
      <family val="1"/>
    </font>
    <font>
      <sz val="9"/>
      <color theme="1"/>
      <name val="Times New Roman"/>
      <family val="1"/>
    </font>
    <font>
      <b/>
      <sz val="12"/>
      <color rgb="FFFF0000"/>
      <name val="Times New Roman"/>
      <family val="1"/>
    </font>
    <font>
      <sz val="10"/>
      <color rgb="FF000000"/>
      <name val="Times New Roman"/>
      <family val="1"/>
    </font>
    <font>
      <sz val="9"/>
      <color rgb="FF000000"/>
      <name val="Times New Roman"/>
      <family val="1"/>
    </font>
    <font>
      <sz val="10"/>
      <color theme="1"/>
      <name val="Times New Roman"/>
      <family val="1"/>
    </font>
    <font>
      <b/>
      <sz val="11"/>
      <color theme="1"/>
      <name val="Times New Roman"/>
      <family val="1"/>
    </font>
    <font>
      <sz val="12"/>
      <color rgb="FFFF0000"/>
      <name val="Times New Roman"/>
      <family val="1"/>
    </font>
    <font>
      <b/>
      <sz val="12"/>
      <color theme="1"/>
      <name val="Times New Roman"/>
      <family val="1"/>
    </font>
    <font>
      <b/>
      <sz val="18"/>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tint="-0.24997000396251678"/>
        <bgColor indexed="64"/>
      </patternFill>
    </fill>
    <fill>
      <patternFill patternType="solid">
        <fgColor theme="3"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style="thin"/>
      <top/>
      <bottom style="thin"/>
    </border>
    <border>
      <left style="thin"/>
      <right style="thin"/>
      <top/>
      <bottom style="thin"/>
    </border>
    <border>
      <left style="thin"/>
      <right style="medium"/>
      <top/>
      <bottom style="thin"/>
    </border>
    <border>
      <left/>
      <right style="thin"/>
      <top style="thin"/>
      <bottom style="thin"/>
    </border>
    <border>
      <left style="thin"/>
      <right style="medium"/>
      <top style="thin"/>
      <bottom style="thin"/>
    </border>
    <border>
      <left style="medium"/>
      <right style="medium"/>
      <top/>
      <bottom style="mediu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Font="1" applyAlignment="1">
      <alignment/>
    </xf>
    <xf numFmtId="0" fontId="44" fillId="10" borderId="10"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44" fontId="44" fillId="10" borderId="10" xfId="44" applyFont="1" applyFill="1" applyBorder="1" applyAlignment="1">
      <alignment vertical="center"/>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5" fillId="0" borderId="11" xfId="0" applyFont="1" applyBorder="1" applyAlignment="1">
      <alignment horizontal="center" vertical="center" wrapText="1"/>
    </xf>
    <xf numFmtId="0" fontId="46" fillId="34" borderId="11" xfId="0" applyFont="1" applyFill="1" applyBorder="1" applyAlignment="1">
      <alignment horizontal="left" vertical="center" wrapText="1"/>
    </xf>
    <xf numFmtId="0" fontId="0" fillId="0" borderId="11" xfId="0" applyBorder="1" applyAlignment="1">
      <alignment vertical="center"/>
    </xf>
    <xf numFmtId="0" fontId="47" fillId="0" borderId="11" xfId="0" applyFont="1" applyBorder="1" applyAlignment="1">
      <alignment horizontal="left" vertical="center" wrapText="1"/>
    </xf>
    <xf numFmtId="0" fontId="48" fillId="0" borderId="11" xfId="0" applyFont="1" applyBorder="1" applyAlignment="1">
      <alignment horizontal="left" vertical="center" wrapText="1"/>
    </xf>
    <xf numFmtId="0" fontId="0" fillId="0" borderId="11" xfId="0" applyBorder="1" applyAlignment="1">
      <alignment horizontal="center" vertical="center"/>
    </xf>
    <xf numFmtId="0" fontId="49" fillId="0" borderId="11" xfId="0" applyFont="1" applyBorder="1" applyAlignment="1">
      <alignment horizontal="center" vertical="center"/>
    </xf>
    <xf numFmtId="44" fontId="49" fillId="0" borderId="11" xfId="44" applyFont="1" applyBorder="1" applyAlignment="1">
      <alignment vertical="center"/>
    </xf>
    <xf numFmtId="0" fontId="44" fillId="0" borderId="11" xfId="0" applyFont="1" applyBorder="1" applyAlignment="1">
      <alignment horizontal="center" vertical="center" wrapText="1"/>
    </xf>
    <xf numFmtId="44" fontId="45" fillId="0" borderId="11" xfId="44" applyFont="1" applyBorder="1" applyAlignment="1">
      <alignment vertical="center"/>
    </xf>
    <xf numFmtId="164" fontId="50" fillId="0" borderId="11" xfId="0" applyNumberFormat="1" applyFont="1" applyBorder="1" applyAlignment="1">
      <alignment vertical="center"/>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9" fillId="33" borderId="15" xfId="0" applyFont="1" applyFill="1" applyBorder="1" applyAlignment="1">
      <alignment vertical="center"/>
    </xf>
    <xf numFmtId="0" fontId="0" fillId="0" borderId="0" xfId="0" applyAlignment="1">
      <alignment vertical="center" wrapText="1"/>
    </xf>
    <xf numFmtId="0" fontId="45" fillId="33" borderId="16"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9" fillId="33" borderId="17" xfId="0" applyFont="1" applyFill="1" applyBorder="1" applyAlignment="1">
      <alignment vertical="center"/>
    </xf>
    <xf numFmtId="38" fontId="45" fillId="0" borderId="11" xfId="0" applyNumberFormat="1" applyFont="1" applyBorder="1" applyAlignment="1">
      <alignment horizontal="center" vertical="center" wrapText="1"/>
    </xf>
    <xf numFmtId="0" fontId="51" fillId="34" borderId="11" xfId="0" applyFont="1" applyFill="1" applyBorder="1" applyAlignment="1">
      <alignment horizontal="center" vertical="center"/>
    </xf>
    <xf numFmtId="0" fontId="49" fillId="0" borderId="11" xfId="0" applyFont="1" applyBorder="1" applyAlignment="1">
      <alignment vertical="center" wrapText="1"/>
    </xf>
    <xf numFmtId="0" fontId="49" fillId="33" borderId="16" xfId="0" applyFont="1" applyFill="1" applyBorder="1" applyAlignment="1">
      <alignment horizontal="center" vertical="center"/>
    </xf>
    <xf numFmtId="0" fontId="49" fillId="33" borderId="11" xfId="0" applyFont="1" applyFill="1" applyBorder="1" applyAlignment="1">
      <alignment horizontal="center" vertical="center"/>
    </xf>
    <xf numFmtId="0" fontId="45" fillId="33" borderId="17" xfId="0" applyFont="1" applyFill="1" applyBorder="1" applyAlignment="1">
      <alignment horizontal="center" vertical="center" wrapText="1"/>
    </xf>
    <xf numFmtId="164" fontId="52" fillId="35" borderId="18" xfId="0" applyNumberFormat="1" applyFont="1" applyFill="1" applyBorder="1" applyAlignment="1">
      <alignment vertical="center"/>
    </xf>
    <xf numFmtId="0" fontId="52" fillId="33" borderId="16"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wrapText="1"/>
    </xf>
    <xf numFmtId="0" fontId="52" fillId="0" borderId="11" xfId="0" applyFont="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53" fillId="35" borderId="11" xfId="0" applyFont="1" applyFill="1" applyBorder="1" applyAlignment="1">
      <alignment horizontal="center" vertical="center" wrapText="1"/>
    </xf>
    <xf numFmtId="0" fontId="52" fillId="36" borderId="11" xfId="0" applyFont="1" applyFill="1" applyBorder="1" applyAlignment="1">
      <alignment horizontal="center" vertical="center" wrapText="1"/>
    </xf>
    <xf numFmtId="0" fontId="52" fillId="36" borderId="12" xfId="0" applyFont="1" applyFill="1" applyBorder="1" applyAlignment="1">
      <alignment horizontal="center" vertical="center" wrapText="1"/>
    </xf>
    <xf numFmtId="0" fontId="44" fillId="33" borderId="10" xfId="0" applyFont="1" applyFill="1" applyBorder="1" applyAlignment="1">
      <alignment horizontal="center" vertical="center"/>
    </xf>
    <xf numFmtId="0" fontId="44" fillId="33" borderId="14" xfId="0" applyFont="1" applyFill="1" applyBorder="1" applyAlignment="1">
      <alignment horizontal="center" vertical="center"/>
    </xf>
    <xf numFmtId="44" fontId="52" fillId="35" borderId="19" xfId="44" applyFont="1" applyFill="1" applyBorder="1" applyAlignment="1">
      <alignment horizontal="right" vertical="center" wrapText="1"/>
    </xf>
    <xf numFmtId="44" fontId="52" fillId="35" borderId="20" xfId="44" applyFont="1" applyFill="1" applyBorder="1" applyAlignment="1">
      <alignment horizontal="right" vertical="center" wrapText="1"/>
    </xf>
    <xf numFmtId="44" fontId="52" fillId="35" borderId="21" xfId="44" applyFon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
  <sheetViews>
    <sheetView tabSelected="1" zoomScalePageLayoutView="0" workbookViewId="0" topLeftCell="A1">
      <selection activeCell="A8" sqref="A8"/>
    </sheetView>
  </sheetViews>
  <sheetFormatPr defaultColWidth="11.421875" defaultRowHeight="15"/>
  <cols>
    <col min="1" max="3" width="12.7109375" style="0" customWidth="1"/>
    <col min="4" max="5" width="33.28125" style="0" customWidth="1"/>
    <col min="6" max="9" width="12.7109375" style="0" customWidth="1"/>
    <col min="10" max="10" width="11.421875" style="0" customWidth="1"/>
    <col min="11" max="12" width="12.7109375" style="0" customWidth="1"/>
    <col min="13" max="13" width="12.140625" style="0" customWidth="1"/>
    <col min="14" max="14" width="12.7109375" style="0" customWidth="1"/>
    <col min="15" max="15" width="16.7109375" style="0" customWidth="1"/>
    <col min="16" max="20" width="12.7109375" style="0" customWidth="1"/>
    <col min="21" max="21" width="35.421875" style="0" customWidth="1"/>
    <col min="22" max="16384" width="8.8515625" style="0" customWidth="1"/>
  </cols>
  <sheetData>
    <row r="1" spans="1:21" ht="24">
      <c r="A1" s="38"/>
      <c r="B1" s="38"/>
      <c r="C1" s="38"/>
      <c r="D1" s="38"/>
      <c r="E1" s="38"/>
      <c r="F1" s="38"/>
      <c r="G1" s="38"/>
      <c r="H1" s="38"/>
      <c r="I1" s="38"/>
      <c r="J1" s="38"/>
      <c r="K1" s="38"/>
      <c r="L1" s="38"/>
      <c r="M1" s="38"/>
      <c r="N1" s="38"/>
      <c r="O1" s="38"/>
      <c r="P1" s="39" t="s">
        <v>0</v>
      </c>
      <c r="Q1" s="39"/>
      <c r="R1" s="39"/>
      <c r="S1" s="39"/>
      <c r="T1" s="40"/>
      <c r="U1" s="41" t="s">
        <v>1</v>
      </c>
    </row>
    <row r="2" spans="1:21" ht="51.75">
      <c r="A2" s="1" t="s">
        <v>2</v>
      </c>
      <c r="B2" s="2" t="s">
        <v>3</v>
      </c>
      <c r="C2" s="2" t="s">
        <v>4</v>
      </c>
      <c r="D2" s="3" t="s">
        <v>5</v>
      </c>
      <c r="E2" s="3" t="s">
        <v>6</v>
      </c>
      <c r="F2" s="1" t="s">
        <v>7</v>
      </c>
      <c r="G2" s="1" t="s">
        <v>8</v>
      </c>
      <c r="H2" s="1" t="s">
        <v>9</v>
      </c>
      <c r="I2" s="1" t="s">
        <v>10</v>
      </c>
      <c r="J2" s="1" t="s">
        <v>11</v>
      </c>
      <c r="K2" s="1" t="s">
        <v>12</v>
      </c>
      <c r="L2" s="4" t="s">
        <v>13</v>
      </c>
      <c r="M2" s="1" t="s">
        <v>14</v>
      </c>
      <c r="N2" s="1" t="s">
        <v>15</v>
      </c>
      <c r="O2" s="1" t="s">
        <v>16</v>
      </c>
      <c r="P2" s="5" t="s">
        <v>17</v>
      </c>
      <c r="Q2" s="5" t="s">
        <v>18</v>
      </c>
      <c r="R2" s="5" t="s">
        <v>19</v>
      </c>
      <c r="S2" s="5" t="s">
        <v>20</v>
      </c>
      <c r="T2" s="6" t="s">
        <v>21</v>
      </c>
      <c r="U2" s="42"/>
    </row>
    <row r="3" spans="1:21" ht="31.5" customHeight="1">
      <c r="A3" s="7" t="s">
        <v>22</v>
      </c>
      <c r="B3" s="8" t="s">
        <v>23</v>
      </c>
      <c r="C3" s="9"/>
      <c r="D3" s="10" t="s">
        <v>24</v>
      </c>
      <c r="E3" s="11" t="s">
        <v>44</v>
      </c>
      <c r="F3" s="9"/>
      <c r="G3" s="12"/>
      <c r="H3" s="12"/>
      <c r="I3" s="13">
        <v>5</v>
      </c>
      <c r="J3" s="14">
        <v>1540</v>
      </c>
      <c r="K3" s="15">
        <v>22</v>
      </c>
      <c r="L3" s="16">
        <f aca="true" t="shared" si="0" ref="L3:L9">J3*K3</f>
        <v>33880</v>
      </c>
      <c r="M3" s="16">
        <f>L3*0.09</f>
        <v>3049.2</v>
      </c>
      <c r="N3" s="14">
        <v>1000</v>
      </c>
      <c r="O3" s="17">
        <f aca="true" t="shared" si="1" ref="O3:O12">L3+M3+N3</f>
        <v>37929.2</v>
      </c>
      <c r="P3" s="18"/>
      <c r="Q3" s="19"/>
      <c r="R3" s="19"/>
      <c r="S3" s="19"/>
      <c r="T3" s="20"/>
      <c r="U3" s="21" t="s">
        <v>25</v>
      </c>
    </row>
    <row r="4" spans="1:21" ht="31.5" customHeight="1">
      <c r="A4" s="7" t="s">
        <v>22</v>
      </c>
      <c r="B4" s="8" t="s">
        <v>26</v>
      </c>
      <c r="C4" s="9"/>
      <c r="D4" s="10" t="s">
        <v>27</v>
      </c>
      <c r="E4" s="11" t="s">
        <v>37</v>
      </c>
      <c r="F4" s="9"/>
      <c r="G4" s="12"/>
      <c r="H4" s="12"/>
      <c r="I4" s="13">
        <v>4</v>
      </c>
      <c r="J4" s="14">
        <v>84.98</v>
      </c>
      <c r="K4" s="15">
        <v>20</v>
      </c>
      <c r="L4" s="16">
        <f t="shared" si="0"/>
        <v>1699.6000000000001</v>
      </c>
      <c r="M4" s="14">
        <v>152.91</v>
      </c>
      <c r="N4" s="14">
        <v>100</v>
      </c>
      <c r="O4" s="17">
        <f t="shared" si="1"/>
        <v>1952.5100000000002</v>
      </c>
      <c r="P4" s="18"/>
      <c r="Q4" s="19"/>
      <c r="R4" s="19"/>
      <c r="S4" s="19"/>
      <c r="T4" s="20"/>
      <c r="U4" s="21"/>
    </row>
    <row r="5" spans="1:21" ht="31.5" customHeight="1">
      <c r="A5" s="7" t="s">
        <v>22</v>
      </c>
      <c r="B5" s="8" t="s">
        <v>26</v>
      </c>
      <c r="C5" s="9"/>
      <c r="D5" s="10" t="s">
        <v>28</v>
      </c>
      <c r="E5" s="11" t="s">
        <v>43</v>
      </c>
      <c r="F5" s="9"/>
      <c r="G5" s="12"/>
      <c r="H5" s="12"/>
      <c r="I5" s="13">
        <v>5</v>
      </c>
      <c r="J5" s="14">
        <v>10.26</v>
      </c>
      <c r="K5" s="15">
        <v>30</v>
      </c>
      <c r="L5" s="16">
        <f t="shared" si="0"/>
        <v>307.8</v>
      </c>
      <c r="M5" s="16">
        <f aca="true" t="shared" si="2" ref="M5:M11">L5*0.09</f>
        <v>27.702</v>
      </c>
      <c r="N5" s="14">
        <v>0</v>
      </c>
      <c r="O5" s="17">
        <f t="shared" si="1"/>
        <v>335.502</v>
      </c>
      <c r="P5" s="18"/>
      <c r="Q5" s="19"/>
      <c r="R5" s="19"/>
      <c r="S5" s="19"/>
      <c r="T5" s="20"/>
      <c r="U5" s="21"/>
    </row>
    <row r="6" spans="1:21" ht="31.5" customHeight="1">
      <c r="A6" s="7" t="s">
        <v>22</v>
      </c>
      <c r="B6" s="8" t="s">
        <v>26</v>
      </c>
      <c r="C6" s="9"/>
      <c r="D6" s="10" t="s">
        <v>29</v>
      </c>
      <c r="E6" s="11" t="s">
        <v>38</v>
      </c>
      <c r="F6" s="9"/>
      <c r="G6" s="12"/>
      <c r="H6" s="12"/>
      <c r="I6" s="13">
        <v>10</v>
      </c>
      <c r="J6" s="14">
        <v>699</v>
      </c>
      <c r="K6" s="7">
        <v>10</v>
      </c>
      <c r="L6" s="16">
        <f t="shared" si="0"/>
        <v>6990</v>
      </c>
      <c r="M6" s="16">
        <f t="shared" si="2"/>
        <v>629.1</v>
      </c>
      <c r="N6" s="14">
        <v>300</v>
      </c>
      <c r="O6" s="17">
        <f t="shared" si="1"/>
        <v>7919.1</v>
      </c>
      <c r="P6" s="22"/>
      <c r="Q6" s="23"/>
      <c r="R6" s="23"/>
      <c r="S6" s="23"/>
      <c r="T6" s="24"/>
      <c r="U6" s="21"/>
    </row>
    <row r="7" spans="1:21" ht="31.5" customHeight="1">
      <c r="A7" s="7" t="s">
        <v>22</v>
      </c>
      <c r="B7" s="8" t="s">
        <v>26</v>
      </c>
      <c r="C7" s="9"/>
      <c r="D7" s="10" t="s">
        <v>30</v>
      </c>
      <c r="E7" s="11" t="s">
        <v>45</v>
      </c>
      <c r="F7" s="9"/>
      <c r="G7" s="12"/>
      <c r="H7" s="12"/>
      <c r="I7" s="13">
        <v>10</v>
      </c>
      <c r="J7" s="14">
        <v>389</v>
      </c>
      <c r="K7" s="7">
        <v>17</v>
      </c>
      <c r="L7" s="16">
        <f t="shared" si="0"/>
        <v>6613</v>
      </c>
      <c r="M7" s="16">
        <f t="shared" si="2"/>
        <v>595.17</v>
      </c>
      <c r="N7" s="14">
        <v>0</v>
      </c>
      <c r="O7" s="17">
        <f t="shared" si="1"/>
        <v>7208.17</v>
      </c>
      <c r="P7" s="22"/>
      <c r="Q7" s="23"/>
      <c r="R7" s="23"/>
      <c r="S7" s="23"/>
      <c r="T7" s="24"/>
      <c r="U7" s="21"/>
    </row>
    <row r="8" spans="1:21" ht="31.5" customHeight="1">
      <c r="A8" s="7" t="s">
        <v>22</v>
      </c>
      <c r="B8" s="8" t="s">
        <v>26</v>
      </c>
      <c r="C8" s="9"/>
      <c r="D8" s="10" t="s">
        <v>31</v>
      </c>
      <c r="E8" s="11" t="s">
        <v>39</v>
      </c>
      <c r="F8" s="9"/>
      <c r="G8" s="12"/>
      <c r="H8" s="12"/>
      <c r="I8" s="13">
        <v>10</v>
      </c>
      <c r="J8" s="14">
        <v>367.81</v>
      </c>
      <c r="K8" s="25">
        <v>4</v>
      </c>
      <c r="L8" s="16">
        <f t="shared" si="0"/>
        <v>1471.24</v>
      </c>
      <c r="M8" s="16">
        <f t="shared" si="2"/>
        <v>132.4116</v>
      </c>
      <c r="N8" s="14">
        <v>0</v>
      </c>
      <c r="O8" s="17">
        <f t="shared" si="1"/>
        <v>1603.6516</v>
      </c>
      <c r="P8" s="22"/>
      <c r="Q8" s="23"/>
      <c r="R8" s="23"/>
      <c r="S8" s="23"/>
      <c r="T8" s="24"/>
      <c r="U8" s="21"/>
    </row>
    <row r="9" spans="1:21" ht="31.5" customHeight="1">
      <c r="A9" s="7" t="s">
        <v>22</v>
      </c>
      <c r="B9" s="8" t="s">
        <v>23</v>
      </c>
      <c r="C9" s="9"/>
      <c r="D9" s="10" t="s">
        <v>32</v>
      </c>
      <c r="E9" s="11" t="s">
        <v>40</v>
      </c>
      <c r="F9" s="9"/>
      <c r="G9" s="12"/>
      <c r="H9" s="12"/>
      <c r="I9" s="13">
        <v>50</v>
      </c>
      <c r="J9" s="14">
        <v>50</v>
      </c>
      <c r="K9" s="7">
        <v>10</v>
      </c>
      <c r="L9" s="16">
        <f t="shared" si="0"/>
        <v>500</v>
      </c>
      <c r="M9" s="16">
        <f t="shared" si="2"/>
        <v>45</v>
      </c>
      <c r="N9" s="14">
        <v>75</v>
      </c>
      <c r="O9" s="17">
        <f t="shared" si="1"/>
        <v>620</v>
      </c>
      <c r="P9" s="22"/>
      <c r="Q9" s="23"/>
      <c r="R9" s="23"/>
      <c r="S9" s="23"/>
      <c r="T9" s="24"/>
      <c r="U9" s="21"/>
    </row>
    <row r="10" spans="1:21" ht="31.5" customHeight="1">
      <c r="A10" s="7" t="s">
        <v>22</v>
      </c>
      <c r="B10" s="8" t="s">
        <v>23</v>
      </c>
      <c r="C10" s="9"/>
      <c r="D10" s="10" t="s">
        <v>33</v>
      </c>
      <c r="E10" s="11" t="s">
        <v>46</v>
      </c>
      <c r="F10" s="9"/>
      <c r="G10" s="12"/>
      <c r="H10" s="12"/>
      <c r="I10" s="13">
        <v>30</v>
      </c>
      <c r="J10" s="14">
        <v>30</v>
      </c>
      <c r="K10" s="7">
        <v>30</v>
      </c>
      <c r="L10" s="14">
        <v>900</v>
      </c>
      <c r="M10" s="16">
        <f t="shared" si="2"/>
        <v>81</v>
      </c>
      <c r="N10" s="14">
        <v>75</v>
      </c>
      <c r="O10" s="17">
        <f t="shared" si="1"/>
        <v>1056</v>
      </c>
      <c r="P10" s="22"/>
      <c r="Q10" s="23"/>
      <c r="R10" s="23"/>
      <c r="S10" s="23"/>
      <c r="T10" s="24"/>
      <c r="U10" s="21"/>
    </row>
    <row r="11" spans="1:21" ht="31.5" customHeight="1">
      <c r="A11" s="7" t="s">
        <v>22</v>
      </c>
      <c r="B11" s="8" t="s">
        <v>23</v>
      </c>
      <c r="C11" s="9"/>
      <c r="D11" s="10" t="s">
        <v>34</v>
      </c>
      <c r="E11" s="11" t="s">
        <v>41</v>
      </c>
      <c r="F11" s="9"/>
      <c r="G11" s="12"/>
      <c r="H11" s="12"/>
      <c r="I11" s="13">
        <v>40</v>
      </c>
      <c r="J11" s="14">
        <v>60</v>
      </c>
      <c r="K11" s="7">
        <v>5</v>
      </c>
      <c r="L11" s="14">
        <v>300</v>
      </c>
      <c r="M11" s="16">
        <f t="shared" si="2"/>
        <v>27</v>
      </c>
      <c r="N11" s="14">
        <v>20</v>
      </c>
      <c r="O11" s="17">
        <f t="shared" si="1"/>
        <v>347</v>
      </c>
      <c r="P11" s="22"/>
      <c r="Q11" s="23"/>
      <c r="R11" s="23"/>
      <c r="S11" s="23"/>
      <c r="T11" s="24"/>
      <c r="U11" s="21"/>
    </row>
    <row r="12" spans="1:21" ht="31.5" customHeight="1">
      <c r="A12" s="7" t="s">
        <v>22</v>
      </c>
      <c r="B12" s="8" t="s">
        <v>23</v>
      </c>
      <c r="C12" s="9"/>
      <c r="D12" s="10" t="s">
        <v>35</v>
      </c>
      <c r="E12" s="11" t="s">
        <v>42</v>
      </c>
      <c r="F12" s="9"/>
      <c r="G12" s="12"/>
      <c r="H12" s="12"/>
      <c r="I12" s="13">
        <v>10</v>
      </c>
      <c r="J12" s="14">
        <v>40</v>
      </c>
      <c r="K12" s="7">
        <v>10</v>
      </c>
      <c r="L12" s="14">
        <v>400</v>
      </c>
      <c r="M12" s="14">
        <v>36</v>
      </c>
      <c r="N12" s="14">
        <v>35</v>
      </c>
      <c r="O12" s="17">
        <f t="shared" si="1"/>
        <v>471</v>
      </c>
      <c r="P12" s="22"/>
      <c r="Q12" s="23"/>
      <c r="R12" s="23"/>
      <c r="S12" s="23"/>
      <c r="T12" s="24"/>
      <c r="U12" s="21"/>
    </row>
    <row r="13" spans="1:21" ht="15.75">
      <c r="A13" s="7"/>
      <c r="B13" s="26"/>
      <c r="C13" s="9"/>
      <c r="D13" s="27"/>
      <c r="E13" s="11"/>
      <c r="F13" s="9"/>
      <c r="G13" s="12"/>
      <c r="H13" s="12"/>
      <c r="I13" s="12"/>
      <c r="J13" s="9"/>
      <c r="K13" s="9"/>
      <c r="L13" s="9"/>
      <c r="M13" s="9"/>
      <c r="N13" s="9"/>
      <c r="O13" s="9"/>
      <c r="P13" s="28"/>
      <c r="Q13" s="29"/>
      <c r="R13" s="29"/>
      <c r="S13" s="29"/>
      <c r="T13" s="30"/>
      <c r="U13" s="21"/>
    </row>
    <row r="14" spans="1:21" ht="16.5" thickBot="1">
      <c r="A14" s="43" t="s">
        <v>36</v>
      </c>
      <c r="B14" s="44"/>
      <c r="C14" s="44"/>
      <c r="D14" s="44"/>
      <c r="E14" s="44"/>
      <c r="F14" s="44"/>
      <c r="G14" s="44"/>
      <c r="H14" s="44"/>
      <c r="I14" s="44"/>
      <c r="J14" s="44"/>
      <c r="K14" s="44"/>
      <c r="L14" s="44"/>
      <c r="M14" s="44"/>
      <c r="N14" s="45"/>
      <c r="O14" s="31">
        <f>SUM(O3:O13)</f>
        <v>59442.133599999994</v>
      </c>
      <c r="P14" s="32"/>
      <c r="Q14" s="33"/>
      <c r="R14" s="33"/>
      <c r="S14" s="33"/>
      <c r="T14" s="34"/>
      <c r="U14" s="35"/>
    </row>
    <row r="15" spans="1:21" ht="15">
      <c r="A15" s="36"/>
      <c r="B15" s="36"/>
      <c r="C15" s="36"/>
      <c r="D15" s="36"/>
      <c r="E15" s="21"/>
      <c r="F15" s="36"/>
      <c r="G15" s="37"/>
      <c r="H15" s="37"/>
      <c r="I15" s="37"/>
      <c r="J15" s="36"/>
      <c r="K15" s="36"/>
      <c r="L15" s="36"/>
      <c r="M15" s="36"/>
      <c r="N15" s="36"/>
      <c r="O15" s="36"/>
      <c r="P15" s="36"/>
      <c r="Q15" s="36"/>
      <c r="R15" s="36"/>
      <c r="S15" s="36"/>
      <c r="T15" s="36"/>
      <c r="U15" s="21"/>
    </row>
  </sheetData>
  <sheetProtection/>
  <mergeCells count="4">
    <mergeCell ref="A1:O1"/>
    <mergeCell ref="P1:T1"/>
    <mergeCell ref="U1:U2"/>
    <mergeCell ref="A14:N14"/>
  </mergeCell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Pape</dc:creator>
  <cp:keywords/>
  <dc:description/>
  <cp:lastModifiedBy>Microsoft Office User</cp:lastModifiedBy>
  <dcterms:created xsi:type="dcterms:W3CDTF">2020-02-20T19:55:16Z</dcterms:created>
  <dcterms:modified xsi:type="dcterms:W3CDTF">2020-03-06T22:37:39Z</dcterms:modified>
  <cp:category/>
  <cp:version/>
  <cp:contentType/>
  <cp:contentStatus/>
</cp:coreProperties>
</file>