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mc:AlternateContent xmlns:mc="http://schemas.openxmlformats.org/markup-compatibility/2006">
    <mc:Choice Requires="x15">
      <x15ac:absPath xmlns:x15ac="http://schemas.microsoft.com/office/spreadsheetml/2010/11/ac" url="/Users/everto/Desktop/"/>
    </mc:Choice>
  </mc:AlternateContent>
  <xr:revisionPtr revIDLastSave="0" documentId="8_{50AFA0D0-8475-704E-926F-1F1A5852BD9A}" xr6:coauthVersionLast="36" xr6:coauthVersionMax="36" xr10:uidLastSave="{00000000-0000-0000-0000-000000000000}"/>
  <bookViews>
    <workbookView xWindow="4860" yWindow="1640" windowWidth="35460" windowHeight="18520" xr2:uid="{00000000-000D-0000-FFFF-FFFF00000000}"/>
  </bookViews>
  <sheets>
    <sheet name="Annual Resource Allocation List" sheetId="5" r:id="rId1"/>
    <sheet name="Emergency Requests" sheetId="4" r:id="rId2"/>
    <sheet name="Big Ticket Item List" sheetId="2" r:id="rId3"/>
  </sheets>
  <definedNames>
    <definedName name="_xlnm.Print_Area" localSheetId="1">'Emergency Requests'!$B$2:$R$8</definedName>
  </definedNames>
  <calcPr calcId="181029" concurrentCalc="0"/>
</workbook>
</file>

<file path=xl/calcChain.xml><?xml version="1.0" encoding="utf-8"?>
<calcChain xmlns="http://schemas.openxmlformats.org/spreadsheetml/2006/main">
  <c r="O12" i="5" l="1"/>
  <c r="L12" i="5"/>
  <c r="M12" i="5"/>
  <c r="O11" i="5"/>
  <c r="L11" i="5"/>
  <c r="M11" i="5"/>
  <c r="L7" i="5"/>
  <c r="M7" i="5"/>
  <c r="L8" i="5"/>
  <c r="M8" i="5"/>
  <c r="O8" i="5"/>
  <c r="L9" i="5"/>
  <c r="M9" i="5"/>
  <c r="L10" i="5"/>
  <c r="M10" i="5"/>
  <c r="M6" i="5"/>
  <c r="L6" i="5"/>
  <c r="O6" i="5"/>
  <c r="O12" i="2"/>
  <c r="K8" i="4"/>
  <c r="N8" i="4"/>
  <c r="K7" i="4"/>
  <c r="N7" i="4"/>
  <c r="K6" i="4"/>
  <c r="N6" i="4"/>
  <c r="N9" i="4"/>
  <c r="S9" i="4"/>
  <c r="R9" i="4"/>
  <c r="Q9" i="4"/>
  <c r="P9" i="4"/>
  <c r="O9" i="4"/>
  <c r="O10" i="5"/>
  <c r="O9" i="5"/>
  <c r="O7" i="5"/>
  <c r="O30" i="5"/>
</calcChain>
</file>

<file path=xl/sharedStrings.xml><?xml version="1.0" encoding="utf-8"?>
<sst xmlns="http://schemas.openxmlformats.org/spreadsheetml/2006/main" count="144" uniqueCount="69">
  <si>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</si>
  <si>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</si>
  <si>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</si>
  <si>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</si>
  <si>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</si>
  <si>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</si>
  <si>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</si>
  <si>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</si>
  <si>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</si>
  <si>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</si>
  <si>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</si>
  <si>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</si>
  <si>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</si>
  <si>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</si>
  <si>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</si>
  <si>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</si>
  <si>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</si>
  <si>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</si>
  <si>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</si>
  <si>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</si>
  <si>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</si>
  <si>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</si>
  <si>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</si>
  <si>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</si>
  <si>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</si>
  <si>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</si>
  <si>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</si>
  <si>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</si>
  <si>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</si>
  <si>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No</t>
  </si>
  <si>
    <t>Rp</t>
  </si>
  <si>
    <t>Critical</t>
  </si>
  <si>
    <t>Desirable</t>
  </si>
  <si>
    <t>N</t>
  </si>
  <si>
    <t>New</t>
  </si>
  <si>
    <t xml:space="preserve">  </t>
  </si>
  <si>
    <t>Priority Critical, Needed, Desirable</t>
  </si>
  <si>
    <t>Division of Business, Computer Science, and Applied Technologies</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</si>
  <si>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</si>
  <si>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</si>
  <si>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</si>
  <si>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</si>
  <si>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</si>
  <si>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r>
      <t xml:space="preserve">RESOURCE REQUEST LIST 2019-20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</si>
  <si>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Priority: Critical, Needed, Desirable</t>
  </si>
  <si>
    <r>
      <t xml:space="preserve">Category:
</t>
    </r>
    <r>
      <rPr>
        <sz val="9"/>
        <rFont val="Times New Roman"/>
        <family val="1"/>
      </rPr>
      <t>Equipment,
Facility, or
Other</t>
    </r>
  </si>
  <si>
    <t>Tax
9.00%</t>
  </si>
  <si>
    <t>Art</t>
  </si>
  <si>
    <t>Needed</t>
  </si>
  <si>
    <t>Equipment</t>
  </si>
  <si>
    <t>Lithography and offset printing units: 11x17 Risograph Color Drum.</t>
  </si>
  <si>
    <t>The Risograph simulates lithography and offset printing. This technology, pushes students towards a greater understanding of creating typographical and illustrative contentment following best practices. Additional color drums will allow students greater flexibility in producing custom graphics. This student experience will connect directly with assignments that will be incorporated into student portfolios.</t>
  </si>
  <si>
    <t>V.E.</t>
  </si>
  <si>
    <t>10+</t>
  </si>
  <si>
    <t xml:space="preserve">20" Drill Press </t>
  </si>
  <si>
    <t>Safety issue with old drill press. Current drill press is unreliable, the table does not lock, hard to clamp items down</t>
  </si>
  <si>
    <t>Additional row of tables in the ATC 101 classroom</t>
  </si>
  <si>
    <t>Facility</t>
  </si>
  <si>
    <t>The lab has grown in terms of peripherals and career driven technology. We need to expand the desk top footprint and seating to accommodate the additional resources. During the 2018-19 academic year, the department started the process of looking into expanding the allotment of tables with the college furniture coordinator. The cost is yet to be finalized.</t>
  </si>
  <si>
    <t>V.F</t>
  </si>
  <si>
    <t>12+</t>
  </si>
  <si>
    <t>Video projector</t>
  </si>
  <si>
    <t xml:space="preserve">The Art History classrooms must provide exceptional projection. Art work is digital and must be seen at a high quality and with exact precision. The current generic video projectors do not provide adequate resolution and image accuracy for the size of the classrooms. Not all students can see the screen due to the poor image quality. This affects the quality of instruction and the learning environment, providing an inequitable learning experience. </t>
  </si>
  <si>
    <t>Laser Cutter and Engraver: Glowforge Pro Laser Printer</t>
  </si>
  <si>
    <t xml:space="preserve"> 3D laser cutter engraver used to cut and engrave a variety of materials such as wood, metal, leather, and acrylic. Useful for engraving intricate patterns or designs on thin material. Would be used for rapid prototyping, scaling, pattern making in all courses</t>
  </si>
  <si>
    <t>Carving machine: Inventables 1000mm X-Carve</t>
  </si>
  <si>
    <t>X carve is a 3D carving machine that can carve projects out of wood, a variety of plastics and other material. It can be used for cutting segments that are assembled to make the final product such as modular furniture. Can cut/carve thick material. Would be used for rapid prototyping, scaling, pattern making in all courses</t>
  </si>
  <si>
    <t>Plasma Cutter: Baileigh CNC Plasma Table PT-22</t>
  </si>
  <si>
    <t>A  CNC plasma cutter is a machine that carries a plasma torch and may move that torch in a path directed by a computer. The term “CNC” refers to “Computer Numerical Control”, which implies that a pc is employed to direct the motion of the machine supported numerical codes in a program. CNC Plasma Cutters are also used in many workshops to create decorative metalworkEnhanced metal working practices. Creates accurate cuts and complex shapes.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</si>
</sst>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29">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23">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0" fontId="24" fillId="0" borderId="2" xfId="0" applyFont="1" applyBorder="1" applyAlignment="1">
      <alignment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164" fontId="25" fillId="5" borderId="24"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1"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tabSelected="1" zoomScale="110" zoomScaleNormal="110" workbookViewId="0">
      <selection activeCell="D11" sqref="D11"/>
    </sheetView>
  </sheetViews>
  <sheetFormatPr baseColWidth="10" defaultColWidth="8.83203125" defaultRowHeight="16"/>
  <cols>
    <col min="1" max="3" width="8.83203125" style="74"/>
    <col min="4" max="5" width="29.1640625" style="74" customWidth="1"/>
    <col min="6" max="6" width="8.83203125" style="74"/>
    <col min="7" max="9" width="8.83203125" style="76"/>
    <col min="10" max="10" width="10.1640625" style="74" customWidth="1"/>
    <col min="11" max="11" width="8.83203125" style="74"/>
    <col min="12" max="12" width="9.5" style="74" bestFit="1" customWidth="1"/>
    <col min="13" max="13" width="10.6640625" style="74" customWidth="1"/>
    <col min="14" max="14" width="8.83203125" style="74"/>
    <col min="15" max="15" width="14.6640625" style="74" customWidth="1"/>
    <col min="16" max="20" width="8.83203125" style="74"/>
    <col min="21" max="21" width="31.33203125" style="75" customWidth="1"/>
    <col min="22" max="16384" width="8.83203125" style="74"/>
  </cols>
  <sheetData>
    <row r="1" spans="1:21">
      <c r="A1" s="40"/>
      <c r="B1" s="93" t="s">
        <v>0</v>
      </c>
      <c r="C1" s="93"/>
      <c r="D1" s="93"/>
      <c r="E1" s="93"/>
      <c r="F1" s="93"/>
      <c r="G1" s="93"/>
      <c r="H1" s="93"/>
      <c r="I1" s="93"/>
      <c r="J1" s="93"/>
      <c r="K1" s="93"/>
      <c r="L1" s="93"/>
      <c r="M1" s="93"/>
      <c r="N1" s="93"/>
      <c r="O1" s="93"/>
      <c r="P1" s="41"/>
      <c r="Q1" s="41"/>
      <c r="R1" s="41"/>
      <c r="S1" s="41"/>
      <c r="T1" s="40"/>
      <c r="U1" s="23"/>
    </row>
    <row r="2" spans="1:21">
      <c r="A2" s="40"/>
      <c r="B2" s="94" t="s">
        <v>43</v>
      </c>
      <c r="C2" s="95"/>
      <c r="D2" s="96"/>
      <c r="E2" s="96"/>
      <c r="F2" s="96"/>
      <c r="G2" s="96"/>
      <c r="H2" s="96"/>
      <c r="I2" s="96"/>
      <c r="J2" s="96"/>
      <c r="K2" s="96"/>
      <c r="L2" s="96"/>
      <c r="M2" s="96"/>
      <c r="N2" s="96"/>
      <c r="O2" s="96"/>
      <c r="P2" s="96"/>
      <c r="Q2" s="96"/>
      <c r="R2" s="96"/>
      <c r="S2" s="97"/>
      <c r="T2" s="40"/>
      <c r="U2" s="23"/>
    </row>
    <row r="3" spans="1:21" ht="94.5" customHeight="1">
      <c r="A3" s="40"/>
      <c r="B3" s="98" t="s">
        <v>41</v>
      </c>
      <c r="C3" s="99"/>
      <c r="D3" s="100"/>
      <c r="E3" s="100"/>
      <c r="F3" s="100"/>
      <c r="G3" s="100"/>
      <c r="H3" s="100"/>
      <c r="I3" s="100"/>
      <c r="J3" s="100"/>
      <c r="K3" s="100"/>
      <c r="L3" s="100"/>
      <c r="M3" s="100"/>
      <c r="N3" s="100"/>
      <c r="O3" s="100"/>
      <c r="P3" s="100"/>
      <c r="Q3" s="100"/>
      <c r="R3" s="100"/>
      <c r="S3" s="100"/>
      <c r="T3" s="40"/>
      <c r="U3" s="23"/>
    </row>
    <row r="4" spans="1:21" ht="24">
      <c r="A4" s="101"/>
      <c r="B4" s="101"/>
      <c r="C4" s="101"/>
      <c r="D4" s="101"/>
      <c r="E4" s="101"/>
      <c r="F4" s="101"/>
      <c r="G4" s="101"/>
      <c r="H4" s="101"/>
      <c r="I4" s="101"/>
      <c r="J4" s="101"/>
      <c r="K4" s="101"/>
      <c r="L4" s="101"/>
      <c r="M4" s="101"/>
      <c r="N4" s="101"/>
      <c r="O4" s="101"/>
      <c r="P4" s="102" t="s">
        <v>13</v>
      </c>
      <c r="Q4" s="102"/>
      <c r="R4" s="102"/>
      <c r="S4" s="102"/>
      <c r="T4" s="103"/>
      <c r="U4" s="91" t="s">
        <v>23</v>
      </c>
    </row>
    <row r="5" spans="1:21" ht="65">
      <c r="A5" s="69" t="s">
        <v>27</v>
      </c>
      <c r="B5" s="70" t="s">
        <v>44</v>
      </c>
      <c r="C5" s="70" t="s">
        <v>45</v>
      </c>
      <c r="D5" s="71" t="s">
        <v>39</v>
      </c>
      <c r="E5" s="71" t="s">
        <v>42</v>
      </c>
      <c r="F5" s="69" t="s">
        <v>17</v>
      </c>
      <c r="G5" s="69" t="s">
        <v>6</v>
      </c>
      <c r="H5" s="69" t="s">
        <v>5</v>
      </c>
      <c r="I5" s="69" t="s">
        <v>7</v>
      </c>
      <c r="J5" s="69" t="s">
        <v>1</v>
      </c>
      <c r="K5" s="69" t="s">
        <v>28</v>
      </c>
      <c r="L5" s="72" t="s">
        <v>18</v>
      </c>
      <c r="M5" s="69" t="s">
        <v>46</v>
      </c>
      <c r="N5" s="69" t="s">
        <v>19</v>
      </c>
      <c r="O5" s="69" t="s">
        <v>3</v>
      </c>
      <c r="P5" s="63" t="s">
        <v>10</v>
      </c>
      <c r="Q5" s="63" t="s">
        <v>11</v>
      </c>
      <c r="R5" s="63" t="s">
        <v>21</v>
      </c>
      <c r="S5" s="63" t="s">
        <v>12</v>
      </c>
      <c r="T5" s="81" t="s">
        <v>22</v>
      </c>
      <c r="U5" s="92"/>
    </row>
    <row r="6" spans="1:21" ht="130">
      <c r="A6" s="39" t="s">
        <v>47</v>
      </c>
      <c r="B6" s="59" t="s">
        <v>48</v>
      </c>
      <c r="C6" s="59" t="s">
        <v>49</v>
      </c>
      <c r="D6" s="61" t="s">
        <v>50</v>
      </c>
      <c r="E6" s="61" t="s">
        <v>51</v>
      </c>
      <c r="F6" s="55" t="s">
        <v>52</v>
      </c>
      <c r="G6" s="55" t="s">
        <v>29</v>
      </c>
      <c r="H6" s="55" t="s">
        <v>34</v>
      </c>
      <c r="I6" s="55">
        <v>10</v>
      </c>
      <c r="J6" s="44">
        <v>1500</v>
      </c>
      <c r="K6" s="39">
        <v>5</v>
      </c>
      <c r="L6" s="44">
        <f t="shared" ref="L6:L12" si="0">SUM(J6)*K6</f>
        <v>7500</v>
      </c>
      <c r="M6" s="44">
        <f t="shared" ref="M6:M12" si="1">SUM(L6)*0.09</f>
        <v>675</v>
      </c>
      <c r="N6" s="44">
        <v>0</v>
      </c>
      <c r="O6" s="62">
        <f t="shared" ref="O6:O12" si="2">SUM(L6:N6)</f>
        <v>8175</v>
      </c>
      <c r="P6" s="22"/>
      <c r="Q6" s="22"/>
      <c r="R6" s="22"/>
      <c r="S6" s="22"/>
      <c r="T6" s="78"/>
      <c r="U6" s="43"/>
    </row>
    <row r="7" spans="1:21" ht="91">
      <c r="A7" s="86" t="s">
        <v>47</v>
      </c>
      <c r="B7" s="59" t="s">
        <v>32</v>
      </c>
      <c r="C7" s="59" t="s">
        <v>49</v>
      </c>
      <c r="D7" s="61" t="s">
        <v>63</v>
      </c>
      <c r="E7" s="61" t="s">
        <v>64</v>
      </c>
      <c r="F7" s="55" t="s">
        <v>52</v>
      </c>
      <c r="G7" s="55" t="s">
        <v>29</v>
      </c>
      <c r="H7" s="55" t="s">
        <v>33</v>
      </c>
      <c r="I7" s="55" t="s">
        <v>53</v>
      </c>
      <c r="J7" s="44">
        <v>6990</v>
      </c>
      <c r="K7" s="39">
        <v>1</v>
      </c>
      <c r="L7" s="44">
        <f t="shared" si="0"/>
        <v>6990</v>
      </c>
      <c r="M7" s="44">
        <f t="shared" si="1"/>
        <v>629.1</v>
      </c>
      <c r="N7" s="44">
        <v>0</v>
      </c>
      <c r="O7" s="62">
        <f t="shared" si="2"/>
        <v>7619.1</v>
      </c>
      <c r="P7" s="22"/>
      <c r="Q7" s="22"/>
      <c r="R7" s="22"/>
      <c r="S7" s="22"/>
      <c r="T7" s="78"/>
      <c r="U7" s="43"/>
    </row>
    <row r="8" spans="1:21" ht="104">
      <c r="A8" s="86" t="s">
        <v>47</v>
      </c>
      <c r="B8" s="59" t="s">
        <v>32</v>
      </c>
      <c r="C8" s="59" t="s">
        <v>49</v>
      </c>
      <c r="D8" s="61" t="s">
        <v>65</v>
      </c>
      <c r="E8" s="61" t="s">
        <v>66</v>
      </c>
      <c r="F8" s="55" t="s">
        <v>52</v>
      </c>
      <c r="G8" s="55" t="s">
        <v>29</v>
      </c>
      <c r="H8" s="55" t="s">
        <v>33</v>
      </c>
      <c r="I8" s="55" t="s">
        <v>53</v>
      </c>
      <c r="J8" s="44">
        <v>2299</v>
      </c>
      <c r="K8" s="39">
        <v>1</v>
      </c>
      <c r="L8" s="44">
        <f t="shared" si="0"/>
        <v>2299</v>
      </c>
      <c r="M8" s="44">
        <f t="shared" si="1"/>
        <v>206.91</v>
      </c>
      <c r="N8" s="44">
        <v>130.47999999999999</v>
      </c>
      <c r="O8" s="62">
        <f t="shared" si="2"/>
        <v>2636.39</v>
      </c>
      <c r="P8" s="22"/>
      <c r="Q8" s="22"/>
      <c r="R8" s="22"/>
      <c r="S8" s="22"/>
      <c r="T8" s="78"/>
      <c r="U8" s="43"/>
    </row>
    <row r="9" spans="1:21" ht="149" customHeight="1">
      <c r="A9" s="86" t="s">
        <v>47</v>
      </c>
      <c r="B9" s="59" t="s">
        <v>32</v>
      </c>
      <c r="C9" s="59" t="s">
        <v>49</v>
      </c>
      <c r="D9" s="61" t="s">
        <v>67</v>
      </c>
      <c r="E9" s="61" t="s">
        <v>68</v>
      </c>
      <c r="F9" s="55" t="s">
        <v>52</v>
      </c>
      <c r="G9" s="55" t="s">
        <v>29</v>
      </c>
      <c r="H9" s="55" t="s">
        <v>33</v>
      </c>
      <c r="I9" s="55" t="s">
        <v>53</v>
      </c>
      <c r="J9" s="44">
        <v>6895</v>
      </c>
      <c r="K9" s="39">
        <v>1</v>
      </c>
      <c r="L9" s="44">
        <f t="shared" si="0"/>
        <v>6895</v>
      </c>
      <c r="M9" s="44">
        <f t="shared" si="1"/>
        <v>620.54999999999995</v>
      </c>
      <c r="N9" s="44">
        <v>458.56</v>
      </c>
      <c r="O9" s="62">
        <f t="shared" si="2"/>
        <v>7974.1100000000006</v>
      </c>
      <c r="P9" s="22"/>
      <c r="Q9" s="22"/>
      <c r="R9" s="22"/>
      <c r="S9" s="22"/>
      <c r="T9" s="78"/>
      <c r="U9" s="43"/>
    </row>
    <row r="10" spans="1:21" ht="39">
      <c r="A10" s="86" t="s">
        <v>47</v>
      </c>
      <c r="B10" s="59" t="s">
        <v>31</v>
      </c>
      <c r="C10" s="59" t="s">
        <v>49</v>
      </c>
      <c r="D10" s="61" t="s">
        <v>54</v>
      </c>
      <c r="E10" s="61" t="s">
        <v>55</v>
      </c>
      <c r="F10" s="55" t="s">
        <v>52</v>
      </c>
      <c r="G10" s="55" t="s">
        <v>29</v>
      </c>
      <c r="H10" s="55" t="s">
        <v>30</v>
      </c>
      <c r="I10" s="55" t="s">
        <v>53</v>
      </c>
      <c r="J10" s="44">
        <v>1970.95</v>
      </c>
      <c r="K10" s="39">
        <v>1</v>
      </c>
      <c r="L10" s="44">
        <f t="shared" si="0"/>
        <v>1970.95</v>
      </c>
      <c r="M10" s="44">
        <f t="shared" si="1"/>
        <v>177.38550000000001</v>
      </c>
      <c r="N10" s="44">
        <v>23.39</v>
      </c>
      <c r="O10" s="62">
        <f t="shared" si="2"/>
        <v>2171.7255</v>
      </c>
      <c r="P10" s="22"/>
      <c r="Q10" s="22"/>
      <c r="R10" s="22"/>
      <c r="S10" s="22"/>
      <c r="T10" s="78"/>
      <c r="U10" s="43"/>
    </row>
    <row r="11" spans="1:21" ht="117">
      <c r="A11" s="87" t="s">
        <v>47</v>
      </c>
      <c r="B11" s="59" t="s">
        <v>31</v>
      </c>
      <c r="C11" s="59" t="s">
        <v>57</v>
      </c>
      <c r="D11" s="61" t="s">
        <v>56</v>
      </c>
      <c r="E11" s="61" t="s">
        <v>58</v>
      </c>
      <c r="F11" s="55" t="s">
        <v>59</v>
      </c>
      <c r="G11" s="55" t="s">
        <v>29</v>
      </c>
      <c r="H11" s="55" t="s">
        <v>30</v>
      </c>
      <c r="I11" s="39" t="s">
        <v>60</v>
      </c>
      <c r="J11" s="44">
        <v>400</v>
      </c>
      <c r="K11" s="55">
        <v>4</v>
      </c>
      <c r="L11" s="44">
        <f t="shared" si="0"/>
        <v>1600</v>
      </c>
      <c r="M11" s="44">
        <f t="shared" si="1"/>
        <v>144</v>
      </c>
      <c r="N11" s="44">
        <v>0</v>
      </c>
      <c r="O11" s="62">
        <f t="shared" si="2"/>
        <v>1744</v>
      </c>
      <c r="P11" s="42"/>
      <c r="Q11" s="42"/>
      <c r="R11" s="42"/>
      <c r="S11" s="42"/>
      <c r="T11" s="77"/>
      <c r="U11" s="43"/>
    </row>
    <row r="12" spans="1:21" ht="143">
      <c r="A12" s="39" t="s">
        <v>47</v>
      </c>
      <c r="B12" s="59" t="s">
        <v>48</v>
      </c>
      <c r="C12" s="59" t="s">
        <v>49</v>
      </c>
      <c r="D12" s="43" t="s">
        <v>61</v>
      </c>
      <c r="E12" s="61" t="s">
        <v>62</v>
      </c>
      <c r="F12" s="55" t="s">
        <v>52</v>
      </c>
      <c r="G12" s="55" t="s">
        <v>29</v>
      </c>
      <c r="H12" s="55" t="s">
        <v>30</v>
      </c>
      <c r="I12" s="39">
        <v>10</v>
      </c>
      <c r="J12" s="44">
        <v>35000</v>
      </c>
      <c r="K12" s="55">
        <v>1</v>
      </c>
      <c r="L12" s="44">
        <f t="shared" si="0"/>
        <v>35000</v>
      </c>
      <c r="M12" s="44">
        <f t="shared" si="1"/>
        <v>3150</v>
      </c>
      <c r="N12" s="44">
        <v>0</v>
      </c>
      <c r="O12" s="62">
        <f t="shared" si="2"/>
        <v>38150</v>
      </c>
      <c r="P12" s="42"/>
      <c r="Q12" s="42"/>
      <c r="R12" s="42"/>
      <c r="S12" s="42"/>
      <c r="T12" s="77"/>
      <c r="U12" s="43"/>
    </row>
    <row r="13" spans="1:21" ht="31.75" customHeight="1">
      <c r="A13" s="39"/>
      <c r="B13" s="59"/>
      <c r="C13" s="59"/>
      <c r="D13" s="43"/>
      <c r="E13" s="61"/>
      <c r="F13" s="56"/>
      <c r="G13" s="55"/>
      <c r="H13" s="55"/>
      <c r="I13" s="39"/>
      <c r="J13" s="44"/>
      <c r="K13" s="55"/>
      <c r="L13" s="44"/>
      <c r="M13" s="44"/>
      <c r="N13" s="44"/>
      <c r="O13" s="62"/>
      <c r="P13" s="42"/>
      <c r="Q13" s="42"/>
      <c r="R13" s="42"/>
      <c r="S13" s="42"/>
      <c r="T13" s="77"/>
      <c r="U13" s="43"/>
    </row>
    <row r="14" spans="1:21" ht="31.75" customHeight="1">
      <c r="A14" s="39"/>
      <c r="B14" s="59"/>
      <c r="C14" s="59"/>
      <c r="D14" s="43"/>
      <c r="E14" s="61"/>
      <c r="F14" s="56"/>
      <c r="G14" s="55"/>
      <c r="H14" s="55"/>
      <c r="I14" s="39"/>
      <c r="J14" s="44"/>
      <c r="K14" s="55"/>
      <c r="L14" s="44"/>
      <c r="M14" s="44"/>
      <c r="N14" s="44"/>
      <c r="O14" s="62"/>
      <c r="P14" s="42"/>
      <c r="Q14" s="42"/>
      <c r="R14" s="42"/>
      <c r="S14" s="42"/>
      <c r="T14" s="78"/>
      <c r="U14" s="43"/>
    </row>
    <row r="15" spans="1:21" ht="31.75" customHeight="1">
      <c r="A15" s="39"/>
      <c r="B15" s="59"/>
      <c r="C15" s="59"/>
      <c r="D15" s="43"/>
      <c r="E15" s="61"/>
      <c r="F15" s="56"/>
      <c r="G15" s="55"/>
      <c r="H15" s="55"/>
      <c r="I15" s="39"/>
      <c r="J15" s="44"/>
      <c r="K15" s="55"/>
      <c r="L15" s="44"/>
      <c r="M15" s="44"/>
      <c r="N15" s="44"/>
      <c r="O15" s="62"/>
      <c r="P15" s="42"/>
      <c r="Q15" s="42"/>
      <c r="R15" s="42"/>
      <c r="S15" s="42"/>
      <c r="T15" s="78"/>
      <c r="U15" s="43"/>
    </row>
    <row r="16" spans="1:21" ht="31.75" customHeight="1">
      <c r="A16" s="39"/>
      <c r="B16" s="59"/>
      <c r="C16" s="59"/>
      <c r="D16" s="43"/>
      <c r="E16" s="61"/>
      <c r="F16" s="56"/>
      <c r="G16" s="55"/>
      <c r="H16" s="55"/>
      <c r="I16" s="39"/>
      <c r="J16" s="44"/>
      <c r="K16" s="55"/>
      <c r="L16" s="44"/>
      <c r="M16" s="44"/>
      <c r="N16" s="44"/>
      <c r="O16" s="62"/>
      <c r="P16" s="42"/>
      <c r="Q16" s="42"/>
      <c r="R16" s="42"/>
      <c r="S16" s="42"/>
      <c r="T16" s="78"/>
      <c r="U16" s="43"/>
    </row>
    <row r="17" spans="1:21" ht="31.75" customHeight="1">
      <c r="A17" s="39"/>
      <c r="B17" s="59"/>
      <c r="C17" s="59"/>
      <c r="D17" s="43"/>
      <c r="E17" s="61"/>
      <c r="F17" s="56"/>
      <c r="G17" s="55"/>
      <c r="H17" s="55"/>
      <c r="I17" s="39"/>
      <c r="J17" s="44"/>
      <c r="K17" s="55"/>
      <c r="L17" s="44"/>
      <c r="M17" s="44"/>
      <c r="N17" s="44"/>
      <c r="O17" s="62"/>
      <c r="P17" s="42"/>
      <c r="Q17" s="42"/>
      <c r="R17" s="42"/>
      <c r="S17" s="42"/>
      <c r="T17" s="78"/>
      <c r="U17" s="43"/>
    </row>
    <row r="18" spans="1:21" ht="31.75" customHeight="1">
      <c r="A18" s="39"/>
      <c r="B18" s="59"/>
      <c r="C18" s="59"/>
      <c r="D18" s="43"/>
      <c r="E18" s="61"/>
      <c r="F18" s="56"/>
      <c r="G18" s="55"/>
      <c r="H18" s="55"/>
      <c r="I18" s="39"/>
      <c r="J18" s="44"/>
      <c r="K18" s="55"/>
      <c r="L18" s="44"/>
      <c r="M18" s="44"/>
      <c r="N18" s="44"/>
      <c r="O18" s="62"/>
      <c r="P18" s="42"/>
      <c r="Q18" s="42"/>
      <c r="R18" s="42"/>
      <c r="S18" s="42"/>
      <c r="T18" s="78"/>
      <c r="U18" s="43"/>
    </row>
    <row r="19" spans="1:21" ht="31.75" customHeight="1">
      <c r="A19" s="39"/>
      <c r="B19" s="59"/>
      <c r="C19" s="59"/>
      <c r="D19" s="43"/>
      <c r="E19" s="61"/>
      <c r="F19" s="56"/>
      <c r="G19" s="55"/>
      <c r="H19" s="55"/>
      <c r="I19" s="39"/>
      <c r="J19" s="44"/>
      <c r="K19" s="55"/>
      <c r="L19" s="44"/>
      <c r="M19" s="44"/>
      <c r="N19" s="44"/>
      <c r="O19" s="62"/>
      <c r="P19" s="42"/>
      <c r="Q19" s="42"/>
      <c r="R19" s="42"/>
      <c r="S19" s="42"/>
      <c r="T19" s="78"/>
      <c r="U19" s="43"/>
    </row>
    <row r="20" spans="1:21" ht="31.75" customHeight="1">
      <c r="A20" s="39"/>
      <c r="B20" s="59"/>
      <c r="C20" s="59"/>
      <c r="D20" s="43"/>
      <c r="E20" s="61"/>
      <c r="F20" s="56"/>
      <c r="G20" s="55"/>
      <c r="H20" s="55"/>
      <c r="I20" s="39"/>
      <c r="J20" s="44"/>
      <c r="K20" s="55"/>
      <c r="L20" s="44"/>
      <c r="M20" s="44"/>
      <c r="N20" s="44"/>
      <c r="O20" s="62"/>
      <c r="P20" s="42"/>
      <c r="Q20" s="42"/>
      <c r="R20" s="42"/>
      <c r="S20" s="42"/>
      <c r="T20" s="78"/>
      <c r="U20" s="43"/>
    </row>
    <row r="21" spans="1:21" ht="31.75" customHeight="1">
      <c r="A21" s="39"/>
      <c r="B21" s="59"/>
      <c r="C21" s="59"/>
      <c r="D21" s="43"/>
      <c r="E21" s="61"/>
      <c r="F21" s="56"/>
      <c r="G21" s="55"/>
      <c r="H21" s="55"/>
      <c r="I21" s="39"/>
      <c r="J21" s="44"/>
      <c r="K21" s="55"/>
      <c r="L21" s="44"/>
      <c r="M21" s="44"/>
      <c r="N21" s="44"/>
      <c r="O21" s="62"/>
      <c r="P21" s="42"/>
      <c r="Q21" s="42"/>
      <c r="R21" s="42"/>
      <c r="S21" s="42"/>
      <c r="T21" s="78"/>
      <c r="U21" s="43"/>
    </row>
    <row r="22" spans="1:21" ht="31.75" customHeight="1">
      <c r="A22" s="39"/>
      <c r="B22" s="59"/>
      <c r="C22" s="59"/>
      <c r="D22" s="43"/>
      <c r="E22" s="61"/>
      <c r="F22" s="56"/>
      <c r="G22" s="55"/>
      <c r="H22" s="55"/>
      <c r="I22" s="39"/>
      <c r="J22" s="44"/>
      <c r="K22" s="55"/>
      <c r="L22" s="44"/>
      <c r="M22" s="44"/>
      <c r="N22" s="44"/>
      <c r="O22" s="62"/>
      <c r="P22" s="42"/>
      <c r="Q22" s="42"/>
      <c r="R22" s="42"/>
      <c r="S22" s="42"/>
      <c r="T22" s="78"/>
      <c r="U22" s="43"/>
    </row>
    <row r="23" spans="1:21" ht="31.75" customHeight="1">
      <c r="A23" s="39"/>
      <c r="B23" s="59"/>
      <c r="C23" s="59"/>
      <c r="D23" s="43"/>
      <c r="E23" s="61"/>
      <c r="F23" s="56"/>
      <c r="G23" s="55"/>
      <c r="H23" s="55"/>
      <c r="I23" s="39"/>
      <c r="J23" s="44"/>
      <c r="K23" s="55"/>
      <c r="L23" s="44"/>
      <c r="M23" s="44"/>
      <c r="N23" s="44"/>
      <c r="O23" s="62"/>
      <c r="P23" s="42"/>
      <c r="Q23" s="42"/>
      <c r="R23" s="42"/>
      <c r="S23" s="42"/>
      <c r="T23" s="77"/>
      <c r="U23" s="43"/>
    </row>
    <row r="24" spans="1:21" ht="31.75" customHeight="1">
      <c r="A24" s="39"/>
      <c r="B24" s="59"/>
      <c r="C24" s="59"/>
      <c r="D24" s="43"/>
      <c r="E24" s="61"/>
      <c r="F24" s="56"/>
      <c r="G24" s="55"/>
      <c r="H24" s="55"/>
      <c r="I24" s="39"/>
      <c r="J24" s="44"/>
      <c r="K24" s="55"/>
      <c r="L24" s="44"/>
      <c r="M24" s="44"/>
      <c r="N24" s="44"/>
      <c r="O24" s="62"/>
      <c r="P24" s="42"/>
      <c r="Q24" s="42"/>
      <c r="R24" s="42"/>
      <c r="S24" s="42"/>
      <c r="T24" s="77"/>
      <c r="U24" s="43"/>
    </row>
    <row r="25" spans="1:21" ht="31.75" customHeight="1">
      <c r="A25" s="39"/>
      <c r="B25" s="59"/>
      <c r="C25" s="59"/>
      <c r="D25" s="43"/>
      <c r="E25" s="61"/>
      <c r="F25" s="56"/>
      <c r="G25" s="55"/>
      <c r="H25" s="55"/>
      <c r="I25" s="39"/>
      <c r="J25" s="44"/>
      <c r="K25" s="55"/>
      <c r="L25" s="44"/>
      <c r="M25" s="44"/>
      <c r="N25" s="44"/>
      <c r="O25" s="62"/>
      <c r="P25" s="42"/>
      <c r="Q25" s="42"/>
      <c r="R25" s="42"/>
      <c r="S25" s="42"/>
      <c r="T25" s="77"/>
      <c r="U25" s="43"/>
    </row>
    <row r="26" spans="1:21" ht="31.75" customHeight="1">
      <c r="A26" s="39"/>
      <c r="B26" s="59"/>
      <c r="C26" s="59"/>
      <c r="D26" s="43"/>
      <c r="E26" s="61"/>
      <c r="F26" s="56"/>
      <c r="G26" s="55"/>
      <c r="H26" s="55"/>
      <c r="I26" s="39"/>
      <c r="J26" s="44"/>
      <c r="K26" s="55"/>
      <c r="L26" s="44"/>
      <c r="M26" s="44"/>
      <c r="N26" s="44"/>
      <c r="O26" s="62"/>
      <c r="P26" s="42"/>
      <c r="Q26" s="42"/>
      <c r="R26" s="42"/>
      <c r="S26" s="42"/>
      <c r="T26" s="77"/>
      <c r="U26" s="43"/>
    </row>
    <row r="27" spans="1:21" ht="31.75" customHeight="1">
      <c r="A27" s="39"/>
      <c r="B27" s="59"/>
      <c r="C27" s="59"/>
      <c r="D27" s="43"/>
      <c r="E27" s="61"/>
      <c r="F27" s="56"/>
      <c r="G27" s="55"/>
      <c r="H27" s="55"/>
      <c r="I27" s="39"/>
      <c r="J27" s="44"/>
      <c r="K27" s="55"/>
      <c r="L27" s="44"/>
      <c r="M27" s="44"/>
      <c r="N27" s="44"/>
      <c r="O27" s="62"/>
      <c r="P27" s="42"/>
      <c r="Q27" s="42"/>
      <c r="R27" s="42"/>
      <c r="S27" s="42"/>
      <c r="T27" s="77"/>
      <c r="U27" s="43"/>
    </row>
    <row r="28" spans="1:21" ht="31.75" customHeight="1">
      <c r="A28" s="39"/>
      <c r="B28" s="59"/>
      <c r="C28" s="59"/>
      <c r="D28" s="43"/>
      <c r="E28" s="61"/>
      <c r="F28" s="56"/>
      <c r="G28" s="55"/>
      <c r="H28" s="55"/>
      <c r="I28" s="39"/>
      <c r="J28" s="44"/>
      <c r="K28" s="55"/>
      <c r="L28" s="44"/>
      <c r="M28" s="44"/>
      <c r="N28" s="44"/>
      <c r="O28" s="62"/>
      <c r="P28" s="42"/>
      <c r="Q28" s="42"/>
      <c r="R28" s="42"/>
      <c r="S28" s="42"/>
      <c r="T28" s="77"/>
      <c r="U28" s="43"/>
    </row>
    <row r="29" spans="1:21" ht="31.75" customHeight="1" thickBot="1">
      <c r="A29" s="39"/>
      <c r="B29" s="59"/>
      <c r="C29" s="59"/>
      <c r="D29" s="43"/>
      <c r="E29" s="61"/>
      <c r="F29" s="56"/>
      <c r="G29" s="55"/>
      <c r="H29" s="55"/>
      <c r="I29" s="39"/>
      <c r="J29" s="44"/>
      <c r="K29" s="55"/>
      <c r="L29" s="44"/>
      <c r="M29" s="44"/>
      <c r="N29" s="44"/>
      <c r="O29" s="62"/>
      <c r="P29" s="42"/>
      <c r="Q29" s="42"/>
      <c r="R29" s="42"/>
      <c r="S29" s="42"/>
      <c r="T29" s="77"/>
      <c r="U29" s="43"/>
    </row>
    <row r="30" spans="1:21" ht="31.75" customHeight="1" thickBot="1">
      <c r="A30" s="88" t="s">
        <v>38</v>
      </c>
      <c r="B30" s="89"/>
      <c r="C30" s="89"/>
      <c r="D30" s="89"/>
      <c r="E30" s="89"/>
      <c r="F30" s="89"/>
      <c r="G30" s="89"/>
      <c r="H30" s="89"/>
      <c r="I30" s="89"/>
      <c r="J30" s="89"/>
      <c r="K30" s="89"/>
      <c r="L30" s="89"/>
      <c r="M30" s="89"/>
      <c r="N30" s="90"/>
      <c r="O30" s="64">
        <f>SUM(O6:O29)</f>
        <v>68470.325500000006</v>
      </c>
      <c r="P30" s="65"/>
      <c r="Q30" s="66"/>
      <c r="R30" s="66"/>
      <c r="S30" s="66"/>
      <c r="T30" s="79"/>
      <c r="U30" s="80"/>
    </row>
    <row r="31" spans="1:21" ht="31.75" customHeight="1">
      <c r="A31" s="40"/>
      <c r="B31" s="40"/>
      <c r="C31" s="40"/>
      <c r="D31" s="40"/>
      <c r="E31" s="40"/>
      <c r="F31" s="40"/>
      <c r="G31" s="41"/>
      <c r="H31" s="41"/>
      <c r="I31" s="41"/>
      <c r="J31" s="40"/>
      <c r="K31" s="40"/>
      <c r="L31" s="40"/>
      <c r="M31" s="40"/>
      <c r="N31" s="40"/>
      <c r="O31" s="50" t="s">
        <v>35</v>
      </c>
      <c r="P31" s="50" t="s">
        <v>35</v>
      </c>
      <c r="Q31" s="41"/>
      <c r="R31" s="41"/>
      <c r="S31" s="41"/>
      <c r="T31" s="40"/>
      <c r="U31" s="83"/>
    </row>
  </sheetData>
  <mergeCells count="7">
    <mergeCell ref="A30:N30"/>
    <mergeCell ref="U4:U5"/>
    <mergeCell ref="B1:O1"/>
    <mergeCell ref="B2:S2"/>
    <mergeCell ref="B3:S3"/>
    <mergeCell ref="A4:O4"/>
    <mergeCell ref="P4:T4"/>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election activeCell="L5" sqref="L5"/>
    </sheetView>
  </sheetViews>
  <sheetFormatPr baseColWidth="10" defaultColWidth="8.83203125"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c r="B1" s="104" t="s">
        <v>0</v>
      </c>
      <c r="C1" s="104"/>
      <c r="D1" s="104"/>
      <c r="E1" s="104"/>
      <c r="F1" s="104"/>
      <c r="G1" s="104"/>
      <c r="H1" s="104"/>
      <c r="I1" s="104"/>
      <c r="J1" s="104"/>
      <c r="K1" s="104"/>
      <c r="L1" s="104"/>
      <c r="M1" s="104"/>
      <c r="N1" s="104"/>
    </row>
    <row r="2" spans="1:20" ht="36" customHeight="1">
      <c r="B2" s="105" t="s">
        <v>24</v>
      </c>
      <c r="C2" s="106"/>
      <c r="D2" s="107"/>
      <c r="E2" s="107"/>
      <c r="F2" s="107"/>
      <c r="G2" s="107"/>
      <c r="H2" s="107"/>
      <c r="I2" s="107"/>
      <c r="J2" s="107"/>
      <c r="K2" s="107"/>
      <c r="L2" s="107"/>
      <c r="M2" s="107"/>
      <c r="N2" s="107"/>
      <c r="O2" s="107"/>
      <c r="P2" s="107"/>
      <c r="Q2" s="107"/>
      <c r="R2" s="108"/>
    </row>
    <row r="3" spans="1:20" ht="27" customHeight="1" thickBot="1">
      <c r="B3" s="94" t="s">
        <v>15</v>
      </c>
      <c r="C3" s="95"/>
      <c r="D3" s="96"/>
      <c r="E3" s="96"/>
      <c r="F3" s="96"/>
      <c r="G3" s="96"/>
      <c r="H3" s="96"/>
      <c r="I3" s="96"/>
      <c r="J3" s="96"/>
      <c r="K3" s="96"/>
      <c r="L3" s="96"/>
      <c r="M3" s="96"/>
      <c r="N3" s="96"/>
      <c r="O3" s="96"/>
      <c r="P3" s="96"/>
      <c r="Q3" s="96"/>
      <c r="R3" s="96"/>
    </row>
    <row r="4" spans="1:20" ht="21" customHeight="1" thickBot="1">
      <c r="B4" s="17"/>
      <c r="C4" s="84"/>
      <c r="D4" s="18"/>
      <c r="E4" s="18"/>
      <c r="F4" s="18"/>
      <c r="G4" s="18"/>
      <c r="H4" s="18"/>
      <c r="I4" s="18"/>
      <c r="J4" s="18"/>
      <c r="K4" s="18"/>
      <c r="L4" s="18"/>
      <c r="M4" s="18"/>
      <c r="N4" s="18"/>
      <c r="O4" s="109" t="s">
        <v>13</v>
      </c>
      <c r="P4" s="110"/>
      <c r="Q4" s="110"/>
      <c r="R4" s="110"/>
      <c r="S4" s="110"/>
      <c r="T4" s="30"/>
    </row>
    <row r="5" spans="1:20" s="3" customFormat="1" ht="69" thickBot="1">
      <c r="A5" s="69" t="s">
        <v>9</v>
      </c>
      <c r="B5" s="26" t="s">
        <v>20</v>
      </c>
      <c r="C5" s="70" t="s">
        <v>45</v>
      </c>
      <c r="D5" s="69" t="s">
        <v>16</v>
      </c>
      <c r="E5" s="69" t="s">
        <v>42</v>
      </c>
      <c r="F5" s="69" t="s">
        <v>6</v>
      </c>
      <c r="G5" s="69" t="s">
        <v>5</v>
      </c>
      <c r="H5" s="69" t="s">
        <v>7</v>
      </c>
      <c r="I5" s="69" t="s">
        <v>1</v>
      </c>
      <c r="J5" s="69" t="s">
        <v>2</v>
      </c>
      <c r="K5" s="69" t="s">
        <v>18</v>
      </c>
      <c r="L5" s="69" t="s">
        <v>46</v>
      </c>
      <c r="M5" s="69" t="s">
        <v>19</v>
      </c>
      <c r="N5" s="69" t="s">
        <v>3</v>
      </c>
      <c r="O5" s="24" t="s">
        <v>10</v>
      </c>
      <c r="P5" s="24" t="s">
        <v>11</v>
      </c>
      <c r="Q5" s="24" t="s">
        <v>21</v>
      </c>
      <c r="R5" s="24" t="s">
        <v>12</v>
      </c>
      <c r="S5" s="25" t="s">
        <v>22</v>
      </c>
      <c r="T5" s="31" t="s">
        <v>23</v>
      </c>
    </row>
    <row r="6" spans="1:20" s="3" customFormat="1" ht="44.25" customHeight="1">
      <c r="A6" s="12"/>
      <c r="B6" s="13"/>
      <c r="C6" s="85"/>
      <c r="D6" s="37"/>
      <c r="E6" s="82"/>
      <c r="F6" s="10"/>
      <c r="G6" s="10"/>
      <c r="H6" s="10"/>
      <c r="I6" s="15"/>
      <c r="J6" s="14"/>
      <c r="K6" s="15">
        <f>I6*J6</f>
        <v>0</v>
      </c>
      <c r="L6" s="28"/>
      <c r="M6" s="28"/>
      <c r="N6" s="38">
        <f>K6+L6+M6</f>
        <v>0</v>
      </c>
      <c r="O6" s="32"/>
      <c r="P6" s="19"/>
      <c r="Q6" s="19"/>
      <c r="R6" s="19"/>
      <c r="S6" s="19"/>
      <c r="T6" s="33"/>
    </row>
    <row r="7" spans="1:20" s="3" customFormat="1" ht="52.5" customHeight="1">
      <c r="A7" s="7"/>
      <c r="B7" s="16"/>
      <c r="C7" s="85"/>
      <c r="D7" s="9"/>
      <c r="E7" s="82"/>
      <c r="F7" s="10"/>
      <c r="G7" s="10"/>
      <c r="H7" s="10"/>
      <c r="I7" s="15"/>
      <c r="J7" s="14"/>
      <c r="K7" s="15">
        <f>I7*J7</f>
        <v>0</v>
      </c>
      <c r="L7" s="28"/>
      <c r="M7" s="28"/>
      <c r="N7" s="6">
        <f>K7+L7+M7</f>
        <v>0</v>
      </c>
      <c r="O7" s="32"/>
      <c r="P7" s="19"/>
      <c r="Q7" s="19"/>
      <c r="R7" s="19"/>
      <c r="S7" s="20"/>
      <c r="T7" s="33"/>
    </row>
    <row r="8" spans="1:20" s="3" customFormat="1" ht="46.5" customHeight="1">
      <c r="A8" s="7"/>
      <c r="B8" s="16"/>
      <c r="C8" s="85"/>
      <c r="D8" s="9"/>
      <c r="E8" s="82"/>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82"/>
      <c r="F9" s="11"/>
      <c r="G9" s="11"/>
      <c r="H9" s="11"/>
      <c r="I9" s="11"/>
      <c r="J9" s="11"/>
      <c r="K9" s="11"/>
      <c r="L9" s="11"/>
      <c r="M9" s="11"/>
      <c r="N9" s="29">
        <f t="shared" ref="N9:S9" si="0" xml:space="preserve"> SUM(N6:N8)</f>
        <v>0</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200-000000000000}"/>
  </dataValidations>
  <pageMargins left="0.95" right="0.45" top="1" bottom="1" header="0.3" footer="0.3"/>
  <pageSetup scale="66"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3"/>
  <sheetViews>
    <sheetView topLeftCell="A2" workbookViewId="0">
      <selection activeCell="M6" sqref="M6"/>
    </sheetView>
  </sheetViews>
  <sheetFormatPr baseColWidth="10" defaultColWidth="11" defaultRowHeight="16"/>
  <cols>
    <col min="1" max="1" width="9.1640625" style="4" customWidth="1"/>
    <col min="2" max="3" width="12.1640625" customWidth="1"/>
    <col min="4" max="5" width="25.83203125" customWidth="1"/>
    <col min="6" max="6" width="8.83203125" customWidth="1"/>
    <col min="7" max="7" width="7.1640625" customWidth="1"/>
    <col min="8" max="8" width="9.6640625" customWidth="1"/>
    <col min="9" max="9" width="8.5" customWidth="1"/>
    <col min="10" max="10" width="12" customWidth="1"/>
    <col min="11" max="11" width="5.33203125" customWidth="1"/>
    <col min="12" max="12" width="12.1640625" customWidth="1"/>
    <col min="13" max="13" width="11.1640625" customWidth="1"/>
    <col min="14" max="14" width="9" customWidth="1"/>
    <col min="15" max="15" width="14.83203125" customWidth="1"/>
    <col min="16" max="16" width="9" customWidth="1"/>
    <col min="17" max="17" width="9.1640625" customWidth="1"/>
    <col min="18" max="18" width="24.1640625" customWidth="1"/>
  </cols>
  <sheetData>
    <row r="1" spans="1:21">
      <c r="B1" s="115" t="s">
        <v>0</v>
      </c>
      <c r="C1" s="115"/>
      <c r="D1" s="115"/>
      <c r="E1" s="115"/>
      <c r="F1" s="115"/>
      <c r="G1" s="115"/>
      <c r="H1" s="115"/>
      <c r="I1" s="115"/>
      <c r="J1" s="115"/>
      <c r="K1" s="115"/>
      <c r="L1" s="115"/>
      <c r="M1" s="115"/>
    </row>
    <row r="2" spans="1:21">
      <c r="B2" s="114" t="s">
        <v>25</v>
      </c>
      <c r="C2" s="114"/>
      <c r="D2" s="114"/>
      <c r="E2" s="114"/>
      <c r="F2" s="114"/>
      <c r="G2" s="114"/>
      <c r="H2" s="114"/>
      <c r="I2" s="114"/>
      <c r="J2" s="114"/>
      <c r="K2" s="114"/>
      <c r="L2" s="114"/>
      <c r="M2" s="114"/>
    </row>
    <row r="3" spans="1:21" ht="43.75" customHeight="1">
      <c r="B3" s="116" t="s">
        <v>26</v>
      </c>
      <c r="C3" s="117"/>
      <c r="D3" s="118"/>
      <c r="E3" s="118"/>
      <c r="F3" s="118"/>
      <c r="G3" s="118"/>
      <c r="H3" s="118"/>
      <c r="I3" s="118"/>
      <c r="J3" s="118"/>
      <c r="K3" s="118"/>
      <c r="L3" s="118"/>
      <c r="M3" s="118"/>
      <c r="N3" s="118"/>
      <c r="O3" s="118"/>
      <c r="P3" s="118"/>
      <c r="Q3" s="118"/>
    </row>
    <row r="4" spans="1:21" ht="55.75" customHeight="1">
      <c r="B4" s="119" t="s">
        <v>8</v>
      </c>
      <c r="C4" s="120"/>
      <c r="D4" s="121"/>
      <c r="E4" s="121"/>
      <c r="F4" s="121"/>
      <c r="G4" s="121"/>
      <c r="H4" s="121"/>
      <c r="I4" s="121"/>
      <c r="J4" s="121"/>
      <c r="K4" s="121"/>
      <c r="L4" s="121"/>
      <c r="M4" s="121"/>
      <c r="N4" s="121"/>
      <c r="O4" s="121"/>
      <c r="P4" s="121"/>
      <c r="Q4" s="121"/>
    </row>
    <row r="5" spans="1:21" s="40" customFormat="1" ht="31.75" customHeight="1">
      <c r="A5" s="101" t="s">
        <v>37</v>
      </c>
      <c r="B5" s="101"/>
      <c r="C5" s="101"/>
      <c r="D5" s="101"/>
      <c r="E5" s="101"/>
      <c r="F5" s="101"/>
      <c r="G5" s="101"/>
      <c r="H5" s="101"/>
      <c r="I5" s="101"/>
      <c r="J5" s="101"/>
      <c r="K5" s="101"/>
      <c r="L5" s="101"/>
      <c r="M5" s="101"/>
      <c r="N5" s="101"/>
      <c r="O5" s="101"/>
      <c r="P5" s="122" t="s">
        <v>13</v>
      </c>
      <c r="Q5" s="122"/>
      <c r="R5" s="122"/>
      <c r="S5" s="122"/>
      <c r="T5" s="122"/>
    </row>
    <row r="6" spans="1:21" s="23" customFormat="1" ht="65">
      <c r="A6" s="69" t="s">
        <v>27</v>
      </c>
      <c r="B6" s="70" t="s">
        <v>36</v>
      </c>
      <c r="C6" s="70" t="s">
        <v>45</v>
      </c>
      <c r="D6" s="71" t="s">
        <v>39</v>
      </c>
      <c r="E6" s="71" t="s">
        <v>42</v>
      </c>
      <c r="F6" s="69" t="s">
        <v>17</v>
      </c>
      <c r="G6" s="69" t="s">
        <v>6</v>
      </c>
      <c r="H6" s="69" t="s">
        <v>5</v>
      </c>
      <c r="I6" s="69" t="s">
        <v>7</v>
      </c>
      <c r="J6" s="69" t="s">
        <v>1</v>
      </c>
      <c r="K6" s="69" t="s">
        <v>28</v>
      </c>
      <c r="L6" s="72" t="s">
        <v>18</v>
      </c>
      <c r="M6" s="69" t="s">
        <v>46</v>
      </c>
      <c r="N6" s="69" t="s">
        <v>19</v>
      </c>
      <c r="O6" s="69" t="s">
        <v>3</v>
      </c>
      <c r="P6" s="22" t="s">
        <v>10</v>
      </c>
      <c r="Q6" s="22" t="s">
        <v>11</v>
      </c>
      <c r="R6" s="22" t="s">
        <v>21</v>
      </c>
      <c r="S6" s="22" t="s">
        <v>12</v>
      </c>
      <c r="T6" s="22" t="s">
        <v>22</v>
      </c>
      <c r="U6" s="27" t="s">
        <v>23</v>
      </c>
    </row>
    <row r="7" spans="1:21" s="40" customFormat="1" ht="14">
      <c r="A7" s="39"/>
      <c r="B7" s="59"/>
      <c r="C7" s="59"/>
      <c r="D7" s="45"/>
      <c r="E7" s="45"/>
      <c r="F7" s="46"/>
      <c r="G7" s="46"/>
      <c r="H7" s="46"/>
      <c r="I7" s="46"/>
      <c r="J7" s="51"/>
      <c r="K7" s="39"/>
      <c r="L7" s="52"/>
      <c r="M7" s="52"/>
      <c r="N7" s="52"/>
      <c r="O7" s="53"/>
      <c r="P7" s="54"/>
      <c r="Q7" s="57"/>
      <c r="R7" s="42"/>
      <c r="S7" s="42"/>
      <c r="T7" s="58"/>
    </row>
    <row r="8" spans="1:21" s="40" customFormat="1" ht="14">
      <c r="A8" s="39"/>
      <c r="B8" s="59"/>
      <c r="C8" s="59"/>
      <c r="D8" s="45"/>
      <c r="E8" s="45"/>
      <c r="F8" s="46"/>
      <c r="G8" s="46"/>
      <c r="H8" s="46"/>
      <c r="I8" s="46"/>
      <c r="J8" s="51"/>
      <c r="K8" s="39"/>
      <c r="L8" s="52"/>
      <c r="M8" s="52"/>
      <c r="N8" s="52"/>
      <c r="O8" s="53"/>
      <c r="P8" s="54"/>
      <c r="Q8" s="57"/>
      <c r="R8" s="42"/>
      <c r="S8" s="42"/>
      <c r="T8" s="58"/>
    </row>
    <row r="9" spans="1:21" s="40" customFormat="1" ht="14">
      <c r="A9" s="39"/>
      <c r="B9" s="60"/>
      <c r="C9" s="60"/>
      <c r="D9" s="45"/>
      <c r="E9" s="45"/>
      <c r="F9" s="46"/>
      <c r="G9" s="46"/>
      <c r="H9" s="46"/>
      <c r="I9" s="45"/>
      <c r="J9" s="48"/>
      <c r="K9" s="47"/>
      <c r="L9" s="52"/>
      <c r="M9" s="52"/>
      <c r="N9" s="52"/>
      <c r="O9" s="53"/>
      <c r="P9" s="54"/>
      <c r="Q9" s="57"/>
      <c r="R9" s="42"/>
      <c r="S9" s="42"/>
      <c r="T9" s="58"/>
    </row>
    <row r="10" spans="1:21" s="23" customFormat="1" ht="20.25" customHeight="1">
      <c r="A10" s="39"/>
      <c r="B10" s="60"/>
      <c r="C10" s="60"/>
      <c r="D10" s="45"/>
      <c r="E10" s="45"/>
      <c r="F10" s="46"/>
      <c r="G10" s="46"/>
      <c r="H10" s="46"/>
      <c r="I10" s="45"/>
      <c r="J10" s="48"/>
      <c r="K10" s="49"/>
      <c r="L10" s="52"/>
      <c r="M10" s="52"/>
      <c r="N10" s="52"/>
      <c r="O10" s="53"/>
      <c r="P10" s="22"/>
      <c r="Q10" s="22"/>
      <c r="R10" s="22"/>
      <c r="S10" s="22"/>
      <c r="T10" s="58"/>
    </row>
    <row r="11" spans="1:21" s="40" customFormat="1" ht="15" thickBot="1">
      <c r="A11" s="39"/>
      <c r="B11" s="60"/>
      <c r="C11" s="60"/>
      <c r="D11" s="45"/>
      <c r="E11" s="45"/>
      <c r="F11" s="46"/>
      <c r="G11" s="46"/>
      <c r="H11" s="46"/>
      <c r="I11" s="45"/>
      <c r="J11" s="48"/>
      <c r="K11" s="47"/>
      <c r="L11" s="52"/>
      <c r="M11" s="52"/>
      <c r="N11" s="52"/>
      <c r="O11" s="53"/>
      <c r="P11" s="111" t="s">
        <v>40</v>
      </c>
      <c r="Q11" s="112"/>
      <c r="R11" s="112"/>
      <c r="S11" s="112"/>
      <c r="T11" s="113"/>
    </row>
    <row r="12" spans="1:21" s="68" customFormat="1" ht="28" customHeight="1" thickBot="1">
      <c r="A12" s="88" t="s">
        <v>38</v>
      </c>
      <c r="B12" s="89"/>
      <c r="C12" s="89"/>
      <c r="D12" s="89"/>
      <c r="E12" s="89"/>
      <c r="F12" s="89"/>
      <c r="G12" s="89"/>
      <c r="H12" s="89"/>
      <c r="I12" s="89"/>
      <c r="J12" s="89"/>
      <c r="K12" s="89"/>
      <c r="L12" s="89"/>
      <c r="M12" s="89"/>
      <c r="N12" s="90"/>
      <c r="O12" s="64">
        <f>SUM(O7:O11)</f>
        <v>0</v>
      </c>
      <c r="P12" s="65"/>
      <c r="Q12" s="66"/>
      <c r="R12" s="66"/>
      <c r="S12" s="66"/>
      <c r="T12" s="67"/>
    </row>
    <row r="13" spans="1:21">
      <c r="M13" s="73" t="s">
        <v>4</v>
      </c>
    </row>
  </sheetData>
  <mergeCells count="8">
    <mergeCell ref="P11:T11"/>
    <mergeCell ref="A12:N12"/>
    <mergeCell ref="B2:M2"/>
    <mergeCell ref="B1:M1"/>
    <mergeCell ref="B3:Q3"/>
    <mergeCell ref="B4:Q4"/>
    <mergeCell ref="A5:O5"/>
    <mergeCell ref="P5:T5"/>
  </mergeCells>
  <phoneticPr fontId="2" type="noConversion"/>
  <dataValidations count="1">
    <dataValidation allowBlank="1" showInputMessage="1" showErrorMessage="1" promptTitle="Enter Justification" sqref="E7" xr:uid="{00000000-0002-0000-03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Annual Resource Allocation List</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2020-02-19T20:58:48Z</dcterms:modified>
</cp:coreProperties>
</file>